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4160" windowHeight="7755" firstSheet="1" activeTab="5"/>
  </bookViews>
  <sheets>
    <sheet name="Clock Calculations" sheetId="1" r:id="rId1"/>
    <sheet name="Horizontal Scanline Retrace" sheetId="2" r:id="rId2"/>
    <sheet name="Active Video" sheetId="3" r:id="rId3"/>
    <sheet name="VRAM Map" sheetId="4" r:id="rId4"/>
    <sheet name="Cell and Pixel Timing" sheetId="5" r:id="rId5"/>
    <sheet name="FrameBuffer Pixel Timing" sheetId="6" r:id="rId6"/>
  </sheets>
  <definedNames>
    <definedName name="Bits">2^(32-ROW(INDIRECT("1:32")))</definedName>
  </definedNames>
  <calcPr calcId="124519"/>
</workbook>
</file>

<file path=xl/calcChain.xml><?xml version="1.0" encoding="utf-8"?>
<calcChain xmlns="http://schemas.openxmlformats.org/spreadsheetml/2006/main">
  <c r="G29" i="6"/>
  <c r="G37" s="1"/>
  <c r="G45" s="1"/>
  <c r="G53" s="1"/>
  <c r="G61" s="1"/>
  <c r="G69" s="1"/>
  <c r="G77" s="1"/>
  <c r="G28"/>
  <c r="G36" s="1"/>
  <c r="G44" s="1"/>
  <c r="G52" s="1"/>
  <c r="G60" s="1"/>
  <c r="G68" s="1"/>
  <c r="G76" s="1"/>
  <c r="G84" s="1"/>
  <c r="G27"/>
  <c r="G35" s="1"/>
  <c r="G43" s="1"/>
  <c r="G51" s="1"/>
  <c r="G59" s="1"/>
  <c r="G67" s="1"/>
  <c r="G75" s="1"/>
  <c r="G83" s="1"/>
  <c r="G26"/>
  <c r="G34" s="1"/>
  <c r="G42" s="1"/>
  <c r="G50" s="1"/>
  <c r="G58" s="1"/>
  <c r="G66" s="1"/>
  <c r="G74" s="1"/>
  <c r="G82" s="1"/>
  <c r="G25"/>
  <c r="G33" s="1"/>
  <c r="G41" s="1"/>
  <c r="G49" s="1"/>
  <c r="G57" s="1"/>
  <c r="G65" s="1"/>
  <c r="G73" s="1"/>
  <c r="G81" s="1"/>
  <c r="G24"/>
  <c r="G32" s="1"/>
  <c r="G40" s="1"/>
  <c r="G48" s="1"/>
  <c r="G56" s="1"/>
  <c r="G64" s="1"/>
  <c r="G72" s="1"/>
  <c r="G80" s="1"/>
  <c r="G23"/>
  <c r="G31" s="1"/>
  <c r="G39" s="1"/>
  <c r="G47" s="1"/>
  <c r="G55" s="1"/>
  <c r="G63" s="1"/>
  <c r="G71" s="1"/>
  <c r="G79" s="1"/>
  <c r="G22"/>
  <c r="G30" s="1"/>
  <c r="G38" s="1"/>
  <c r="G46" s="1"/>
  <c r="G54" s="1"/>
  <c r="G62" s="1"/>
  <c r="G70" s="1"/>
  <c r="G78" s="1"/>
  <c r="G21"/>
  <c r="F45"/>
  <c r="F53" s="1"/>
  <c r="F61" s="1"/>
  <c r="F69" s="1"/>
  <c r="F77" s="1"/>
  <c r="F42"/>
  <c r="F50" s="1"/>
  <c r="F58" s="1"/>
  <c r="F66" s="1"/>
  <c r="F74" s="1"/>
  <c r="F82" s="1"/>
  <c r="F39"/>
  <c r="F47" s="1"/>
  <c r="F55" s="1"/>
  <c r="F63" s="1"/>
  <c r="F71" s="1"/>
  <c r="F79" s="1"/>
  <c r="F37"/>
  <c r="F36"/>
  <c r="F44" s="1"/>
  <c r="F52" s="1"/>
  <c r="F60" s="1"/>
  <c r="F68" s="1"/>
  <c r="F76" s="1"/>
  <c r="F84" s="1"/>
  <c r="F35"/>
  <c r="F43" s="1"/>
  <c r="F51" s="1"/>
  <c r="F59" s="1"/>
  <c r="F67" s="1"/>
  <c r="F75" s="1"/>
  <c r="F83" s="1"/>
  <c r="F34"/>
  <c r="F33"/>
  <c r="F41" s="1"/>
  <c r="F49" s="1"/>
  <c r="F57" s="1"/>
  <c r="F65" s="1"/>
  <c r="F73" s="1"/>
  <c r="F81" s="1"/>
  <c r="F32"/>
  <c r="F40" s="1"/>
  <c r="F48" s="1"/>
  <c r="F56" s="1"/>
  <c r="F64" s="1"/>
  <c r="F72" s="1"/>
  <c r="F80" s="1"/>
  <c r="F31"/>
  <c r="F30"/>
  <c r="F38" s="1"/>
  <c r="F46" s="1"/>
  <c r="F54" s="1"/>
  <c r="F62" s="1"/>
  <c r="F70" s="1"/>
  <c r="F78" s="1"/>
  <c r="F29"/>
  <c r="I5"/>
  <c r="I12" s="1"/>
  <c r="I20" s="1"/>
  <c r="I28" s="1"/>
  <c r="I36" s="1"/>
  <c r="I44" s="1"/>
  <c r="I52" s="1"/>
  <c r="I60" s="1"/>
  <c r="I68" s="1"/>
  <c r="E70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54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W38"/>
  <c r="W39" s="1"/>
  <c r="W40" s="1"/>
  <c r="W41" s="1"/>
  <c r="W42" s="1"/>
  <c r="W43" s="1"/>
  <c r="W44" s="1"/>
  <c r="W45" s="1"/>
  <c r="W46" s="1"/>
  <c r="W47" s="1"/>
  <c r="W48" s="1"/>
  <c r="W49" s="1"/>
  <c r="W50" s="1"/>
  <c r="W51" s="1"/>
  <c r="W52" s="1"/>
  <c r="W22"/>
  <c r="W23" s="1"/>
  <c r="W24" s="1"/>
  <c r="W25" s="1"/>
  <c r="W26" s="1"/>
  <c r="W27" s="1"/>
  <c r="W28" s="1"/>
  <c r="W29" s="1"/>
  <c r="W30" s="1"/>
  <c r="W31" s="1"/>
  <c r="W32" s="1"/>
  <c r="W33" s="1"/>
  <c r="W34" s="1"/>
  <c r="W35" s="1"/>
  <c r="W36" s="1"/>
  <c r="W7"/>
  <c r="W8" s="1"/>
  <c r="W9" s="1"/>
  <c r="W10" s="1"/>
  <c r="W11" s="1"/>
  <c r="W12" s="1"/>
  <c r="W13" s="1"/>
  <c r="W14" s="1"/>
  <c r="W15" s="1"/>
  <c r="W16" s="1"/>
  <c r="W17" s="1"/>
  <c r="W18" s="1"/>
  <c r="W19" s="1"/>
  <c r="W20" s="1"/>
  <c r="W6"/>
  <c r="R38"/>
  <c r="R39" s="1"/>
  <c r="R40" s="1"/>
  <c r="R41" s="1"/>
  <c r="R42" s="1"/>
  <c r="R43" s="1"/>
  <c r="R44" s="1"/>
  <c r="R45" s="1"/>
  <c r="R46" s="1"/>
  <c r="R47" s="1"/>
  <c r="R48" s="1"/>
  <c r="R49" s="1"/>
  <c r="R50" s="1"/>
  <c r="R51" s="1"/>
  <c r="R52" s="1"/>
  <c r="R22"/>
  <c r="R23" s="1"/>
  <c r="R24" s="1"/>
  <c r="R25" s="1"/>
  <c r="R26" s="1"/>
  <c r="R27" s="1"/>
  <c r="R28" s="1"/>
  <c r="R29" s="1"/>
  <c r="R30" s="1"/>
  <c r="R31" s="1"/>
  <c r="R32" s="1"/>
  <c r="R33" s="1"/>
  <c r="R34" s="1"/>
  <c r="R35" s="1"/>
  <c r="R36" s="1"/>
  <c r="R6"/>
  <c r="R7" s="1"/>
  <c r="R8" s="1"/>
  <c r="R9" s="1"/>
  <c r="R10" s="1"/>
  <c r="R11" s="1"/>
  <c r="R12" s="1"/>
  <c r="R13" s="1"/>
  <c r="R14" s="1"/>
  <c r="R15" s="1"/>
  <c r="R16" s="1"/>
  <c r="R17" s="1"/>
  <c r="R18" s="1"/>
  <c r="R19" s="1"/>
  <c r="R20" s="1"/>
  <c r="E38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22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7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6"/>
  <c r="Q24"/>
  <c r="T9"/>
  <c r="V8"/>
  <c r="V10" s="1"/>
  <c r="V12" s="1"/>
  <c r="V14" s="1"/>
  <c r="V16" s="1"/>
  <c r="V18" s="1"/>
  <c r="V20" s="1"/>
  <c r="V22" s="1"/>
  <c r="V24" s="1"/>
  <c r="V26" s="1"/>
  <c r="V28" s="1"/>
  <c r="V30" s="1"/>
  <c r="V32" s="1"/>
  <c r="V34" s="1"/>
  <c r="V36" s="1"/>
  <c r="V38" s="1"/>
  <c r="V40" s="1"/>
  <c r="V42" s="1"/>
  <c r="V44" s="1"/>
  <c r="V46" s="1"/>
  <c r="V48" s="1"/>
  <c r="V50" s="1"/>
  <c r="V52" s="1"/>
  <c r="B29"/>
  <c r="B37" s="1"/>
  <c r="B45" s="1"/>
  <c r="B53" s="1"/>
  <c r="B61" s="1"/>
  <c r="B69" s="1"/>
  <c r="B77" s="1"/>
  <c r="B5"/>
  <c r="B13"/>
  <c r="O17"/>
  <c r="O13" s="1"/>
  <c r="O9" s="1"/>
  <c r="O5" s="1"/>
  <c r="O25"/>
  <c r="O29" s="1"/>
  <c r="O33" s="1"/>
  <c r="O37" s="1"/>
  <c r="O41" s="1"/>
  <c r="O45" s="1"/>
  <c r="O49" s="1"/>
  <c r="T7"/>
  <c r="F355" i="2"/>
  <c r="F357"/>
  <c r="F359"/>
  <c r="F361"/>
  <c r="F363"/>
  <c r="F365"/>
  <c r="F367"/>
  <c r="F369"/>
  <c r="F371"/>
  <c r="F373"/>
  <c r="F375"/>
  <c r="F377"/>
  <c r="F379"/>
  <c r="F381"/>
  <c r="F383"/>
  <c r="H358"/>
  <c r="H360" s="1"/>
  <c r="H362" s="1"/>
  <c r="H364" s="1"/>
  <c r="H366" s="1"/>
  <c r="H368" s="1"/>
  <c r="H370" s="1"/>
  <c r="V92" i="4"/>
  <c r="V11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10"/>
  <c r="V93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84"/>
  <c r="V85" s="1"/>
  <c r="V86" s="1"/>
  <c r="V87" s="1"/>
  <c r="V88" s="1"/>
  <c r="V89" s="1"/>
  <c r="V90" s="1"/>
  <c r="V91" s="1"/>
  <c r="V77"/>
  <c r="V78" s="1"/>
  <c r="V79" s="1"/>
  <c r="V80" s="1"/>
  <c r="V81" s="1"/>
  <c r="V82" s="1"/>
  <c r="V83" s="1"/>
  <c r="Q5"/>
  <c r="P5"/>
  <c r="O5"/>
  <c r="N5"/>
  <c r="I3"/>
  <c r="V156"/>
  <c r="V157" s="1"/>
  <c r="V158" s="1"/>
  <c r="V159" s="1"/>
  <c r="V160" s="1"/>
  <c r="V161" s="1"/>
  <c r="V162" s="1"/>
  <c r="V127"/>
  <c r="V128" s="1"/>
  <c r="V129" s="1"/>
  <c r="V130" s="1"/>
  <c r="V131" s="1"/>
  <c r="V132" s="1"/>
  <c r="V133" s="1"/>
  <c r="V136"/>
  <c r="V137" s="1"/>
  <c r="V138" s="1"/>
  <c r="V141"/>
  <c r="V151"/>
  <c r="V152" s="1"/>
  <c r="V153" s="1"/>
  <c r="V165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2"/>
  <c r="V183" s="1"/>
  <c r="V184" s="1"/>
  <c r="V185" s="1"/>
  <c r="V186" s="1"/>
  <c r="V187" s="1"/>
  <c r="V188" s="1"/>
  <c r="V189" s="1"/>
  <c r="V190" s="1"/>
  <c r="V191" s="1"/>
  <c r="V192" s="1"/>
  <c r="V193" s="1"/>
  <c r="V194" s="1"/>
  <c r="V195" s="1"/>
  <c r="V196" s="1"/>
  <c r="V197" s="1"/>
  <c r="V198" s="1"/>
  <c r="V199" s="1"/>
  <c r="V200" s="1"/>
  <c r="V201" s="1"/>
  <c r="V202" s="1"/>
  <c r="V203" s="1"/>
  <c r="V204" s="1"/>
  <c r="V205" s="1"/>
  <c r="V206" s="1"/>
  <c r="V207" s="1"/>
  <c r="V208" s="1"/>
  <c r="V209" s="1"/>
  <c r="V210" s="1"/>
  <c r="V211" s="1"/>
  <c r="V212" s="1"/>
  <c r="V12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11"/>
  <c r="V10"/>
  <c r="N3"/>
  <c r="O3"/>
  <c r="O4" s="1"/>
  <c r="P3"/>
  <c r="P4" s="1"/>
  <c r="Q3"/>
  <c r="Q4" s="1"/>
  <c r="N4"/>
  <c r="Q2"/>
  <c r="P2"/>
  <c r="O2"/>
  <c r="N2"/>
  <c r="G8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E10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H374" i="2"/>
  <c r="H376" s="1"/>
  <c r="H378" s="1"/>
  <c r="H380" s="1"/>
  <c r="H382" s="1"/>
  <c r="H384" s="1"/>
  <c r="H386" s="1"/>
  <c r="F131"/>
  <c r="H256"/>
  <c r="H257" s="1"/>
  <c r="H258" s="1"/>
  <c r="H252"/>
  <c r="H253" s="1"/>
  <c r="H254" s="1"/>
  <c r="H248"/>
  <c r="H249" s="1"/>
  <c r="H250" s="1"/>
  <c r="H244"/>
  <c r="H245" s="1"/>
  <c r="H246" s="1"/>
  <c r="H240"/>
  <c r="H241" s="1"/>
  <c r="H242" s="1"/>
  <c r="H236"/>
  <c r="H237" s="1"/>
  <c r="H238" s="1"/>
  <c r="H232"/>
  <c r="H233" s="1"/>
  <c r="H234" s="1"/>
  <c r="H228"/>
  <c r="H229" s="1"/>
  <c r="H230" s="1"/>
  <c r="H224"/>
  <c r="H225" s="1"/>
  <c r="H226" s="1"/>
  <c r="H220"/>
  <c r="H221" s="1"/>
  <c r="H222" s="1"/>
  <c r="H216"/>
  <c r="H217" s="1"/>
  <c r="H218" s="1"/>
  <c r="H212"/>
  <c r="H213" s="1"/>
  <c r="H214" s="1"/>
  <c r="H208"/>
  <c r="H209" s="1"/>
  <c r="H210" s="1"/>
  <c r="H204"/>
  <c r="H205" s="1"/>
  <c r="H206" s="1"/>
  <c r="H200"/>
  <c r="H201" s="1"/>
  <c r="H202" s="1"/>
  <c r="H196"/>
  <c r="H197" s="1"/>
  <c r="H198" s="1"/>
  <c r="H192"/>
  <c r="H193" s="1"/>
  <c r="H194" s="1"/>
  <c r="H188"/>
  <c r="H189" s="1"/>
  <c r="H190" s="1"/>
  <c r="H184"/>
  <c r="H185" s="1"/>
  <c r="H186" s="1"/>
  <c r="H180"/>
  <c r="H181" s="1"/>
  <c r="H182" s="1"/>
  <c r="H176"/>
  <c r="H177" s="1"/>
  <c r="H178" s="1"/>
  <c r="H172"/>
  <c r="H173" s="1"/>
  <c r="H174" s="1"/>
  <c r="H168"/>
  <c r="H169" s="1"/>
  <c r="H170" s="1"/>
  <c r="H164"/>
  <c r="H165" s="1"/>
  <c r="H166" s="1"/>
  <c r="H160"/>
  <c r="H161" s="1"/>
  <c r="H162" s="1"/>
  <c r="H156"/>
  <c r="H157" s="1"/>
  <c r="H158" s="1"/>
  <c r="H152"/>
  <c r="H153" s="1"/>
  <c r="H154" s="1"/>
  <c r="H148"/>
  <c r="H149" s="1"/>
  <c r="H150" s="1"/>
  <c r="H144"/>
  <c r="H145" s="1"/>
  <c r="H146" s="1"/>
  <c r="H140"/>
  <c r="H141" s="1"/>
  <c r="H142" s="1"/>
  <c r="H136"/>
  <c r="H137" s="1"/>
  <c r="H138" s="1"/>
  <c r="F135"/>
  <c r="F139" s="1"/>
  <c r="F143" s="1"/>
  <c r="F147" s="1"/>
  <c r="F151" s="1"/>
  <c r="F155" s="1"/>
  <c r="F159" s="1"/>
  <c r="F163" s="1"/>
  <c r="F167" s="1"/>
  <c r="F171" s="1"/>
  <c r="F175" s="1"/>
  <c r="F179" s="1"/>
  <c r="F183" s="1"/>
  <c r="F187" s="1"/>
  <c r="F191" s="1"/>
  <c r="F195" s="1"/>
  <c r="F199" s="1"/>
  <c r="F203" s="1"/>
  <c r="F207" s="1"/>
  <c r="F211" s="1"/>
  <c r="F215" s="1"/>
  <c r="F219" s="1"/>
  <c r="F223" s="1"/>
  <c r="F227" s="1"/>
  <c r="F231" s="1"/>
  <c r="F235" s="1"/>
  <c r="F239" s="1"/>
  <c r="F243" s="1"/>
  <c r="F247" s="1"/>
  <c r="F251" s="1"/>
  <c r="F255" s="1"/>
  <c r="H132"/>
  <c r="H133" s="1"/>
  <c r="H134" s="1"/>
  <c r="M4"/>
  <c r="L4"/>
  <c r="K4"/>
  <c r="M3"/>
  <c r="L3"/>
  <c r="B14" i="4"/>
  <c r="D7" i="5"/>
  <c r="C7"/>
  <c r="B7"/>
  <c r="E7"/>
  <c r="T11" i="6" l="1"/>
  <c r="T13" s="1"/>
  <c r="T15" s="1"/>
  <c r="T17" s="1"/>
  <c r="T19" s="1"/>
  <c r="T21" s="1"/>
  <c r="T23" s="1"/>
  <c r="T25" s="1"/>
  <c r="T27" s="1"/>
  <c r="T29" s="1"/>
  <c r="T31" s="1"/>
  <c r="T33" s="1"/>
  <c r="T35" s="1"/>
  <c r="T37" s="1"/>
  <c r="T39" s="1"/>
  <c r="T41" s="1"/>
  <c r="T43" s="1"/>
  <c r="T45" s="1"/>
  <c r="T47" s="1"/>
  <c r="T49" s="1"/>
  <c r="T51" s="1"/>
  <c r="M7" i="5"/>
  <c r="L7"/>
  <c r="J7"/>
  <c r="H10"/>
  <c r="H12" s="1"/>
  <c r="H14" s="1"/>
  <c r="H16" s="1"/>
  <c r="H18" s="1"/>
  <c r="H20" s="1"/>
  <c r="H22" s="1"/>
  <c r="H24" s="1"/>
  <c r="H26" s="1"/>
  <c r="H28" s="1"/>
  <c r="H30" s="1"/>
  <c r="H32" s="1"/>
  <c r="H34" s="1"/>
  <c r="H36" s="1"/>
  <c r="H38" s="1"/>
  <c r="H40" s="1"/>
  <c r="H42" s="1"/>
  <c r="H44" s="1"/>
  <c r="H46" s="1"/>
  <c r="H48" s="1"/>
  <c r="H50" s="1"/>
  <c r="H52" s="1"/>
  <c r="H54" s="1"/>
  <c r="F9"/>
  <c r="B12" i="4"/>
  <c r="B13"/>
  <c r="B15"/>
  <c r="B11"/>
  <c r="Q10" i="3"/>
  <c r="Q11" s="1"/>
  <c r="Q12" s="1"/>
  <c r="I33"/>
  <c r="I25"/>
  <c r="I26" s="1"/>
  <c r="I27" s="1"/>
  <c r="I28" s="1"/>
  <c r="I17"/>
  <c r="I18" s="1"/>
  <c r="I19" s="1"/>
  <c r="I20" s="1"/>
  <c r="I9"/>
  <c r="M9"/>
  <c r="M17"/>
  <c r="M18" s="1"/>
  <c r="M19" s="1"/>
  <c r="M20" s="1"/>
  <c r="M25"/>
  <c r="M26" s="1"/>
  <c r="M27" s="1"/>
  <c r="M28" s="1"/>
  <c r="M33"/>
  <c r="M34" s="1"/>
  <c r="M35" s="1"/>
  <c r="M36" s="1"/>
  <c r="Q33"/>
  <c r="Q34" s="1"/>
  <c r="Q35" s="1"/>
  <c r="Q36" s="1"/>
  <c r="Q25"/>
  <c r="Q26" s="1"/>
  <c r="Q27" s="1"/>
  <c r="Q28" s="1"/>
  <c r="I34"/>
  <c r="I35" s="1"/>
  <c r="I36" s="1"/>
  <c r="I10"/>
  <c r="I11" s="1"/>
  <c r="I12" s="1"/>
  <c r="M10"/>
  <c r="M11" s="1"/>
  <c r="M12" s="1"/>
  <c r="Q20"/>
  <c r="Q19"/>
  <c r="Q18"/>
  <c r="Q17"/>
  <c r="Q30"/>
  <c r="Q31" s="1"/>
  <c r="Q32" s="1"/>
  <c r="Q23"/>
  <c r="Q24" s="1"/>
  <c r="Q22"/>
  <c r="Q14"/>
  <c r="Q15" s="1"/>
  <c r="Q16" s="1"/>
  <c r="Q7"/>
  <c r="Q8" s="1"/>
  <c r="Q6"/>
  <c r="M30"/>
  <c r="M31" s="1"/>
  <c r="M32" s="1"/>
  <c r="M22"/>
  <c r="M23" s="1"/>
  <c r="M24" s="1"/>
  <c r="M14"/>
  <c r="M15" s="1"/>
  <c r="M16" s="1"/>
  <c r="M8"/>
  <c r="M7"/>
  <c r="M6"/>
  <c r="C36"/>
  <c r="B36" s="1"/>
  <c r="C35"/>
  <c r="B35" s="1"/>
  <c r="C34"/>
  <c r="B34"/>
  <c r="C33"/>
  <c r="B33" s="1"/>
  <c r="C32"/>
  <c r="B32" s="1"/>
  <c r="C31"/>
  <c r="B31"/>
  <c r="C30"/>
  <c r="B30" s="1"/>
  <c r="C29"/>
  <c r="B29" s="1"/>
  <c r="C28"/>
  <c r="B28"/>
  <c r="C27"/>
  <c r="B27" s="1"/>
  <c r="C26"/>
  <c r="B26" s="1"/>
  <c r="C25"/>
  <c r="B25"/>
  <c r="C24"/>
  <c r="B24" s="1"/>
  <c r="C23"/>
  <c r="B23" s="1"/>
  <c r="C22"/>
  <c r="B22"/>
  <c r="C21"/>
  <c r="B21" s="1"/>
  <c r="C20"/>
  <c r="B20" s="1"/>
  <c r="C19"/>
  <c r="B19"/>
  <c r="C18"/>
  <c r="B18" s="1"/>
  <c r="C17"/>
  <c r="B17" s="1"/>
  <c r="C16"/>
  <c r="B16"/>
  <c r="C15"/>
  <c r="B15" s="1"/>
  <c r="C14"/>
  <c r="B14" s="1"/>
  <c r="C13"/>
  <c r="B13"/>
  <c r="C12"/>
  <c r="B12" s="1"/>
  <c r="C11"/>
  <c r="B11" s="1"/>
  <c r="C10"/>
  <c r="B10"/>
  <c r="C9"/>
  <c r="B9" s="1"/>
  <c r="C8"/>
  <c r="B8" s="1"/>
  <c r="C7"/>
  <c r="B7"/>
  <c r="C6"/>
  <c r="B6" s="1"/>
  <c r="B5"/>
  <c r="C5"/>
  <c r="D5"/>
  <c r="E6"/>
  <c r="D6" s="1"/>
  <c r="H128" i="2"/>
  <c r="H129" s="1"/>
  <c r="H130" s="1"/>
  <c r="H124"/>
  <c r="H125" s="1"/>
  <c r="H126" s="1"/>
  <c r="H120"/>
  <c r="H121" s="1"/>
  <c r="H122" s="1"/>
  <c r="H116"/>
  <c r="H117" s="1"/>
  <c r="H118" s="1"/>
  <c r="H112"/>
  <c r="H113" s="1"/>
  <c r="H114" s="1"/>
  <c r="H108"/>
  <c r="H109" s="1"/>
  <c r="H110" s="1"/>
  <c r="H104"/>
  <c r="H105" s="1"/>
  <c r="H106" s="1"/>
  <c r="H100"/>
  <c r="H101" s="1"/>
  <c r="H102" s="1"/>
  <c r="H96"/>
  <c r="H97" s="1"/>
  <c r="H98" s="1"/>
  <c r="H92"/>
  <c r="H93" s="1"/>
  <c r="H94" s="1"/>
  <c r="H88"/>
  <c r="H89" s="1"/>
  <c r="H90" s="1"/>
  <c r="H84"/>
  <c r="H85" s="1"/>
  <c r="H86" s="1"/>
  <c r="H80"/>
  <c r="H81" s="1"/>
  <c r="H82" s="1"/>
  <c r="H76"/>
  <c r="H77" s="1"/>
  <c r="H78" s="1"/>
  <c r="H72"/>
  <c r="H73" s="1"/>
  <c r="H74" s="1"/>
  <c r="H68"/>
  <c r="H69" s="1"/>
  <c r="H70" s="1"/>
  <c r="H64"/>
  <c r="H65" s="1"/>
  <c r="H66" s="1"/>
  <c r="H60"/>
  <c r="H61" s="1"/>
  <c r="H62" s="1"/>
  <c r="H56"/>
  <c r="H57" s="1"/>
  <c r="H58" s="1"/>
  <c r="H52"/>
  <c r="H53" s="1"/>
  <c r="H54" s="1"/>
  <c r="H48"/>
  <c r="H49" s="1"/>
  <c r="H50" s="1"/>
  <c r="H44"/>
  <c r="H45" s="1"/>
  <c r="H46" s="1"/>
  <c r="H40"/>
  <c r="H41" s="1"/>
  <c r="H42" s="1"/>
  <c r="H36"/>
  <c r="H37" s="1"/>
  <c r="H38" s="1"/>
  <c r="H32"/>
  <c r="H33" s="1"/>
  <c r="H34" s="1"/>
  <c r="H28"/>
  <c r="H29" s="1"/>
  <c r="H30" s="1"/>
  <c r="H24"/>
  <c r="H25" s="1"/>
  <c r="H26" s="1"/>
  <c r="F7"/>
  <c r="F11" s="1"/>
  <c r="F15" s="1"/>
  <c r="F19" s="1"/>
  <c r="F23" s="1"/>
  <c r="F27" s="1"/>
  <c r="F31" s="1"/>
  <c r="F35" s="1"/>
  <c r="F39" s="1"/>
  <c r="F43" s="1"/>
  <c r="F47" s="1"/>
  <c r="F51" s="1"/>
  <c r="F55" s="1"/>
  <c r="F59" s="1"/>
  <c r="F63" s="1"/>
  <c r="F67" s="1"/>
  <c r="F71" s="1"/>
  <c r="F75" s="1"/>
  <c r="F79" s="1"/>
  <c r="F83" s="1"/>
  <c r="F87" s="1"/>
  <c r="F91" s="1"/>
  <c r="F95" s="1"/>
  <c r="F99" s="1"/>
  <c r="F103" s="1"/>
  <c r="F107" s="1"/>
  <c r="F111" s="1"/>
  <c r="F115" s="1"/>
  <c r="F119" s="1"/>
  <c r="F123" s="1"/>
  <c r="F127" s="1"/>
  <c r="H20"/>
  <c r="H21" s="1"/>
  <c r="H22" s="1"/>
  <c r="H16"/>
  <c r="H17" s="1"/>
  <c r="H18" s="1"/>
  <c r="H12"/>
  <c r="H13" s="1"/>
  <c r="H14" s="1"/>
  <c r="H8"/>
  <c r="H9" s="1"/>
  <c r="H10" s="1"/>
  <c r="H4"/>
  <c r="H5" s="1"/>
  <c r="H6" s="1"/>
  <c r="C4"/>
  <c r="C3"/>
  <c r="D4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C226" s="1"/>
  <c r="I10" i="1"/>
  <c r="I9"/>
  <c r="I8"/>
  <c r="F8"/>
  <c r="D14" s="1"/>
  <c r="F9"/>
  <c r="F10"/>
  <c r="Q7" i="5"/>
  <c r="C9"/>
  <c r="W7"/>
  <c r="D9"/>
  <c r="B9"/>
  <c r="O7"/>
  <c r="E9"/>
  <c r="P7"/>
  <c r="N7"/>
  <c r="R7"/>
  <c r="M9" l="1"/>
  <c r="L9"/>
  <c r="B16" i="4"/>
  <c r="B19" s="1"/>
  <c r="C19" s="1"/>
  <c r="J9" i="5"/>
  <c r="K7"/>
  <c r="F11"/>
  <c r="B20" i="4"/>
  <c r="C20" s="1"/>
  <c r="E7" i="3"/>
  <c r="C5" i="2"/>
  <c r="C8"/>
  <c r="C11"/>
  <c r="C14"/>
  <c r="C17"/>
  <c r="C20"/>
  <c r="C23"/>
  <c r="C26"/>
  <c r="C29"/>
  <c r="C32"/>
  <c r="C35"/>
  <c r="C38"/>
  <c r="C41"/>
  <c r="C44"/>
  <c r="C47"/>
  <c r="C50"/>
  <c r="C53"/>
  <c r="C56"/>
  <c r="C59"/>
  <c r="C62"/>
  <c r="C65"/>
  <c r="C68"/>
  <c r="C71"/>
  <c r="C74"/>
  <c r="C77"/>
  <c r="C80"/>
  <c r="C83"/>
  <c r="C86"/>
  <c r="C89"/>
  <c r="C92"/>
  <c r="C95"/>
  <c r="C98"/>
  <c r="C101"/>
  <c r="C104"/>
  <c r="C107"/>
  <c r="C110"/>
  <c r="C113"/>
  <c r="C116"/>
  <c r="C119"/>
  <c r="C122"/>
  <c r="C125"/>
  <c r="C128"/>
  <c r="C131"/>
  <c r="C134"/>
  <c r="C137"/>
  <c r="C140"/>
  <c r="C143"/>
  <c r="C146"/>
  <c r="C149"/>
  <c r="C152"/>
  <c r="C155"/>
  <c r="C158"/>
  <c r="C161"/>
  <c r="C164"/>
  <c r="C167"/>
  <c r="C170"/>
  <c r="C173"/>
  <c r="C176"/>
  <c r="C179"/>
  <c r="C182"/>
  <c r="C185"/>
  <c r="C188"/>
  <c r="C191"/>
  <c r="C194"/>
  <c r="C197"/>
  <c r="C200"/>
  <c r="C203"/>
  <c r="C206"/>
  <c r="C209"/>
  <c r="C212"/>
  <c r="C215"/>
  <c r="C218"/>
  <c r="C221"/>
  <c r="C224"/>
  <c r="D227"/>
  <c r="C7"/>
  <c r="C10"/>
  <c r="C13"/>
  <c r="C16"/>
  <c r="C19"/>
  <c r="C22"/>
  <c r="C25"/>
  <c r="C28"/>
  <c r="C31"/>
  <c r="C34"/>
  <c r="C37"/>
  <c r="C40"/>
  <c r="C43"/>
  <c r="C46"/>
  <c r="C49"/>
  <c r="C52"/>
  <c r="C55"/>
  <c r="C58"/>
  <c r="C61"/>
  <c r="C64"/>
  <c r="C67"/>
  <c r="C70"/>
  <c r="C73"/>
  <c r="C76"/>
  <c r="C79"/>
  <c r="C82"/>
  <c r="C85"/>
  <c r="C88"/>
  <c r="C91"/>
  <c r="C94"/>
  <c r="C97"/>
  <c r="C100"/>
  <c r="C103"/>
  <c r="C106"/>
  <c r="C109"/>
  <c r="C112"/>
  <c r="C115"/>
  <c r="C118"/>
  <c r="C121"/>
  <c r="C124"/>
  <c r="C127"/>
  <c r="C130"/>
  <c r="C133"/>
  <c r="C136"/>
  <c r="C139"/>
  <c r="C142"/>
  <c r="C145"/>
  <c r="C148"/>
  <c r="C151"/>
  <c r="C154"/>
  <c r="C157"/>
  <c r="C160"/>
  <c r="C163"/>
  <c r="C166"/>
  <c r="C169"/>
  <c r="C172"/>
  <c r="C175"/>
  <c r="C178"/>
  <c r="C181"/>
  <c r="C184"/>
  <c r="C187"/>
  <c r="C190"/>
  <c r="C193"/>
  <c r="C196"/>
  <c r="C199"/>
  <c r="C202"/>
  <c r="C205"/>
  <c r="C208"/>
  <c r="C211"/>
  <c r="C214"/>
  <c r="C217"/>
  <c r="C220"/>
  <c r="C223"/>
  <c r="C6"/>
  <c r="C9"/>
  <c r="C12"/>
  <c r="C15"/>
  <c r="C18"/>
  <c r="C21"/>
  <c r="C24"/>
  <c r="C27"/>
  <c r="C30"/>
  <c r="C33"/>
  <c r="C36"/>
  <c r="C39"/>
  <c r="C42"/>
  <c r="C45"/>
  <c r="C48"/>
  <c r="C51"/>
  <c r="C54"/>
  <c r="C57"/>
  <c r="C60"/>
  <c r="C63"/>
  <c r="C66"/>
  <c r="C69"/>
  <c r="C72"/>
  <c r="C75"/>
  <c r="C78"/>
  <c r="C81"/>
  <c r="C84"/>
  <c r="C87"/>
  <c r="C90"/>
  <c r="C93"/>
  <c r="C96"/>
  <c r="C99"/>
  <c r="C102"/>
  <c r="C105"/>
  <c r="C108"/>
  <c r="C111"/>
  <c r="C114"/>
  <c r="C117"/>
  <c r="C120"/>
  <c r="C123"/>
  <c r="C126"/>
  <c r="C129"/>
  <c r="C132"/>
  <c r="C135"/>
  <c r="C138"/>
  <c r="C141"/>
  <c r="C144"/>
  <c r="C147"/>
  <c r="C150"/>
  <c r="C153"/>
  <c r="C156"/>
  <c r="C159"/>
  <c r="C162"/>
  <c r="C165"/>
  <c r="C168"/>
  <c r="C171"/>
  <c r="C174"/>
  <c r="C177"/>
  <c r="C180"/>
  <c r="C183"/>
  <c r="C186"/>
  <c r="C189"/>
  <c r="C192"/>
  <c r="C195"/>
  <c r="C198"/>
  <c r="C201"/>
  <c r="C204"/>
  <c r="C207"/>
  <c r="C210"/>
  <c r="C213"/>
  <c r="C216"/>
  <c r="C219"/>
  <c r="C222"/>
  <c r="C225"/>
  <c r="G14" i="1"/>
  <c r="I6" s="1"/>
  <c r="F7"/>
  <c r="D13"/>
  <c r="I5"/>
  <c r="F6"/>
  <c r="F5"/>
  <c r="D15" s="1"/>
  <c r="D17" s="1"/>
  <c r="I7"/>
  <c r="N9" i="5"/>
  <c r="B11"/>
  <c r="Q9"/>
  <c r="O9"/>
  <c r="P9"/>
  <c r="E11"/>
  <c r="W9"/>
  <c r="D11"/>
  <c r="C11"/>
  <c r="J11" l="1"/>
  <c r="L11"/>
  <c r="M11"/>
  <c r="K11"/>
  <c r="K9"/>
  <c r="F13"/>
  <c r="B21" i="4"/>
  <c r="C21" s="1"/>
  <c r="E8" i="3"/>
  <c r="D7"/>
  <c r="D228" i="2"/>
  <c r="C227"/>
  <c r="G13" i="1"/>
  <c r="G15"/>
  <c r="G17" s="1"/>
  <c r="P11" i="5"/>
  <c r="N11"/>
  <c r="E13"/>
  <c r="D13"/>
  <c r="O11"/>
  <c r="C13"/>
  <c r="B13"/>
  <c r="W11"/>
  <c r="Q11"/>
  <c r="S11"/>
  <c r="M13" l="1"/>
  <c r="J13"/>
  <c r="K13"/>
  <c r="L13"/>
  <c r="F15"/>
  <c r="B22" i="4"/>
  <c r="C22" s="1"/>
  <c r="E9" i="3"/>
  <c r="D8"/>
  <c r="D229" i="2"/>
  <c r="C228"/>
  <c r="C15" i="5"/>
  <c r="B15"/>
  <c r="N13"/>
  <c r="O13"/>
  <c r="Q13"/>
  <c r="P13"/>
  <c r="W13"/>
  <c r="D15"/>
  <c r="E15"/>
  <c r="M15" l="1"/>
  <c r="L15"/>
  <c r="K15"/>
  <c r="J15"/>
  <c r="F17"/>
  <c r="E10" i="3"/>
  <c r="D9"/>
  <c r="D230" i="2"/>
  <c r="C229"/>
  <c r="O15" i="5"/>
  <c r="W15"/>
  <c r="D17"/>
  <c r="B17"/>
  <c r="P15"/>
  <c r="N15"/>
  <c r="Q15"/>
  <c r="E17"/>
  <c r="C17"/>
  <c r="T15"/>
  <c r="J17" l="1"/>
  <c r="M17"/>
  <c r="K17"/>
  <c r="L17"/>
  <c r="F19"/>
  <c r="E11" i="3"/>
  <c r="D10"/>
  <c r="D231" i="2"/>
  <c r="C230"/>
  <c r="N17" i="5"/>
  <c r="B19"/>
  <c r="E19"/>
  <c r="O17"/>
  <c r="C19"/>
  <c r="P17"/>
  <c r="D19"/>
  <c r="Q17"/>
  <c r="W17"/>
  <c r="J19" l="1"/>
  <c r="L19"/>
  <c r="K19"/>
  <c r="M19"/>
  <c r="F21"/>
  <c r="E12" i="3"/>
  <c r="D11"/>
  <c r="D232" i="2"/>
  <c r="C231"/>
  <c r="C21" i="5"/>
  <c r="N19"/>
  <c r="P19"/>
  <c r="D21"/>
  <c r="O19"/>
  <c r="B21"/>
  <c r="W19"/>
  <c r="E21"/>
  <c r="Q19"/>
  <c r="U19"/>
  <c r="J21" l="1"/>
  <c r="M21"/>
  <c r="K21"/>
  <c r="L21"/>
  <c r="F23"/>
  <c r="E13" i="3"/>
  <c r="D12"/>
  <c r="D233" i="2"/>
  <c r="C232"/>
  <c r="N21" i="5"/>
  <c r="O21"/>
  <c r="E23"/>
  <c r="B23"/>
  <c r="D23"/>
  <c r="W21"/>
  <c r="P21"/>
  <c r="Q21"/>
  <c r="C23"/>
  <c r="J23" l="1"/>
  <c r="L23"/>
  <c r="K23"/>
  <c r="M23"/>
  <c r="F25"/>
  <c r="E14" i="3"/>
  <c r="D13"/>
  <c r="D234" i="2"/>
  <c r="C233"/>
  <c r="C25" i="5"/>
  <c r="B25"/>
  <c r="Q23"/>
  <c r="D25"/>
  <c r="E25"/>
  <c r="W23"/>
  <c r="P23"/>
  <c r="N23"/>
  <c r="R23"/>
  <c r="O23"/>
  <c r="J25" l="1"/>
  <c r="M25"/>
  <c r="K25"/>
  <c r="L25"/>
  <c r="F27"/>
  <c r="E15" i="3"/>
  <c r="D14"/>
  <c r="D235" i="2"/>
  <c r="C234"/>
  <c r="Q25" i="5"/>
  <c r="N25"/>
  <c r="C27"/>
  <c r="E27"/>
  <c r="W25"/>
  <c r="P25"/>
  <c r="O25"/>
  <c r="B27"/>
  <c r="D27"/>
  <c r="L27" l="1"/>
  <c r="K27"/>
  <c r="J27"/>
  <c r="M27"/>
  <c r="F29"/>
  <c r="E16" i="3"/>
  <c r="D15"/>
  <c r="D236" i="2"/>
  <c r="C235"/>
  <c r="O27" i="5"/>
  <c r="Q27"/>
  <c r="W27"/>
  <c r="P27"/>
  <c r="C29"/>
  <c r="B29"/>
  <c r="E29"/>
  <c r="D29"/>
  <c r="N27"/>
  <c r="S27"/>
  <c r="M29" l="1"/>
  <c r="J29"/>
  <c r="L29"/>
  <c r="K29"/>
  <c r="F31"/>
  <c r="E17" i="3"/>
  <c r="D16"/>
  <c r="D237" i="2"/>
  <c r="C236"/>
  <c r="D31" i="5"/>
  <c r="C31"/>
  <c r="W29"/>
  <c r="P29"/>
  <c r="N29"/>
  <c r="O29"/>
  <c r="Q29"/>
  <c r="B31"/>
  <c r="E31"/>
  <c r="L31" l="1"/>
  <c r="M31"/>
  <c r="K31"/>
  <c r="J31"/>
  <c r="F33"/>
  <c r="E18" i="3"/>
  <c r="D17"/>
  <c r="D238" i="2"/>
  <c r="C237"/>
  <c r="N31" i="5"/>
  <c r="O31"/>
  <c r="Q31"/>
  <c r="T31"/>
  <c r="W31"/>
  <c r="B33"/>
  <c r="P31"/>
  <c r="C33"/>
  <c r="E33"/>
  <c r="D33"/>
  <c r="L33" l="1"/>
  <c r="J33"/>
  <c r="K33"/>
  <c r="M33"/>
  <c r="F35"/>
  <c r="E19" i="3"/>
  <c r="D18"/>
  <c r="D239" i="2"/>
  <c r="C238"/>
  <c r="E35" i="5"/>
  <c r="B35"/>
  <c r="D35"/>
  <c r="O33"/>
  <c r="N33"/>
  <c r="P33"/>
  <c r="C35"/>
  <c r="Q33"/>
  <c r="W33"/>
  <c r="L35" l="1"/>
  <c r="M35"/>
  <c r="K35"/>
  <c r="J35"/>
  <c r="F37"/>
  <c r="E20" i="3"/>
  <c r="D19"/>
  <c r="D240" i="2"/>
  <c r="C239"/>
  <c r="P35" i="5"/>
  <c r="O35"/>
  <c r="W35"/>
  <c r="U35"/>
  <c r="D37"/>
  <c r="E37"/>
  <c r="N35"/>
  <c r="Q35"/>
  <c r="C37"/>
  <c r="B37"/>
  <c r="J37" l="1"/>
  <c r="K37"/>
  <c r="L37"/>
  <c r="M37"/>
  <c r="F39"/>
  <c r="E21" i="3"/>
  <c r="D20"/>
  <c r="D241" i="2"/>
  <c r="C240"/>
  <c r="N37" i="5"/>
  <c r="C39"/>
  <c r="W37"/>
  <c r="E39"/>
  <c r="O37"/>
  <c r="B39"/>
  <c r="Q37"/>
  <c r="P37"/>
  <c r="D39"/>
  <c r="J39" l="1"/>
  <c r="M39"/>
  <c r="L39"/>
  <c r="K39"/>
  <c r="F41"/>
  <c r="E22" i="3"/>
  <c r="D21"/>
  <c r="D242" i="2"/>
  <c r="C241"/>
  <c r="C41" i="5"/>
  <c r="P39"/>
  <c r="W39"/>
  <c r="N39"/>
  <c r="R39"/>
  <c r="D41"/>
  <c r="O39"/>
  <c r="E41"/>
  <c r="B41"/>
  <c r="Q39"/>
  <c r="J41" l="1"/>
  <c r="K41"/>
  <c r="L41"/>
  <c r="M41"/>
  <c r="F43"/>
  <c r="E23" i="3"/>
  <c r="D22"/>
  <c r="D243" i="2"/>
  <c r="C242"/>
  <c r="E43" i="5"/>
  <c r="O41"/>
  <c r="B43"/>
  <c r="D43"/>
  <c r="W41"/>
  <c r="N41"/>
  <c r="C43"/>
  <c r="P41"/>
  <c r="Q41"/>
  <c r="J43" l="1"/>
  <c r="M43"/>
  <c r="L43"/>
  <c r="K43"/>
  <c r="F45"/>
  <c r="E24" i="3"/>
  <c r="D23"/>
  <c r="D244" i="2"/>
  <c r="C243"/>
  <c r="C45" i="5"/>
  <c r="B45"/>
  <c r="S43"/>
  <c r="P43"/>
  <c r="E45"/>
  <c r="D45"/>
  <c r="O43"/>
  <c r="N43"/>
  <c r="W43"/>
  <c r="Q43"/>
  <c r="M45" l="1"/>
  <c r="J45"/>
  <c r="K45"/>
  <c r="L45"/>
  <c r="F47"/>
  <c r="E25" i="3"/>
  <c r="D24"/>
  <c r="D245" i="2"/>
  <c r="C244"/>
  <c r="P45" i="5"/>
  <c r="O45"/>
  <c r="Q45"/>
  <c r="E47"/>
  <c r="D47"/>
  <c r="C47"/>
  <c r="N45"/>
  <c r="B47"/>
  <c r="W45"/>
  <c r="L47" l="1"/>
  <c r="M47"/>
  <c r="K47"/>
  <c r="J47"/>
  <c r="F49"/>
  <c r="E26" i="3"/>
  <c r="D25"/>
  <c r="D246" i="2"/>
  <c r="C245"/>
  <c r="C49" i="5"/>
  <c r="O47"/>
  <c r="P47"/>
  <c r="D49"/>
  <c r="W47"/>
  <c r="B49"/>
  <c r="E49"/>
  <c r="Q47"/>
  <c r="N47"/>
  <c r="T47"/>
  <c r="J49" l="1"/>
  <c r="L49"/>
  <c r="K49"/>
  <c r="M49"/>
  <c r="F51"/>
  <c r="E27" i="3"/>
  <c r="D26"/>
  <c r="D247" i="2"/>
  <c r="C246"/>
  <c r="E51" i="5"/>
  <c r="N49"/>
  <c r="W49"/>
  <c r="B51"/>
  <c r="C51"/>
  <c r="P49"/>
  <c r="O49"/>
  <c r="D51"/>
  <c r="Q49"/>
  <c r="J51" l="1"/>
  <c r="M51"/>
  <c r="K51"/>
  <c r="L51"/>
  <c r="F53"/>
  <c r="E28" i="3"/>
  <c r="D27"/>
  <c r="D248" i="2"/>
  <c r="C247"/>
  <c r="C53" i="5"/>
  <c r="N51"/>
  <c r="O51"/>
  <c r="B53"/>
  <c r="W51"/>
  <c r="D53"/>
  <c r="P51"/>
  <c r="Q51"/>
  <c r="E53"/>
  <c r="U51"/>
  <c r="J53" l="1"/>
  <c r="L53"/>
  <c r="K53"/>
  <c r="M53"/>
  <c r="E29" i="3"/>
  <c r="D28"/>
  <c r="D249" i="2"/>
  <c r="C248"/>
  <c r="N53" i="5"/>
  <c r="P53"/>
  <c r="W53"/>
  <c r="O53"/>
  <c r="Q53"/>
  <c r="E30" i="3" l="1"/>
  <c r="D29"/>
  <c r="D250" i="2"/>
  <c r="C249"/>
  <c r="E31" i="3" l="1"/>
  <c r="D30"/>
  <c r="D251" i="2"/>
  <c r="C250"/>
  <c r="E32" i="3" l="1"/>
  <c r="D31"/>
  <c r="D252" i="2"/>
  <c r="C251"/>
  <c r="E33" i="3" l="1"/>
  <c r="D32"/>
  <c r="D253" i="2"/>
  <c r="C252"/>
  <c r="E34" i="3" l="1"/>
  <c r="D33"/>
  <c r="D254" i="2"/>
  <c r="C253"/>
  <c r="E35" i="3" l="1"/>
  <c r="D34"/>
  <c r="D255" i="2"/>
  <c r="C254"/>
  <c r="E36" i="3" l="1"/>
  <c r="D35"/>
  <c r="D256" i="2"/>
  <c r="C255"/>
  <c r="D36" i="3" l="1"/>
  <c r="D257" i="2"/>
  <c r="C256"/>
  <c r="D258" l="1"/>
  <c r="C257"/>
  <c r="D259" l="1"/>
  <c r="C258"/>
  <c r="D260" l="1"/>
  <c r="C259"/>
  <c r="D261" l="1"/>
  <c r="C260"/>
  <c r="D262" l="1"/>
  <c r="C261"/>
  <c r="D263" l="1"/>
  <c r="C262"/>
  <c r="D264" l="1"/>
  <c r="C263"/>
  <c r="D265" l="1"/>
  <c r="C264"/>
  <c r="D266" l="1"/>
  <c r="C265"/>
  <c r="D267" l="1"/>
  <c r="C266"/>
  <c r="D268" l="1"/>
  <c r="C267"/>
  <c r="D269" l="1"/>
  <c r="C268"/>
  <c r="D270" l="1"/>
  <c r="C269"/>
  <c r="D271" l="1"/>
  <c r="C270"/>
  <c r="D272" l="1"/>
  <c r="C271"/>
  <c r="D273" l="1"/>
  <c r="C272"/>
  <c r="D274" l="1"/>
  <c r="C273"/>
  <c r="D275" l="1"/>
  <c r="C274"/>
  <c r="D276" l="1"/>
  <c r="C275"/>
  <c r="D277" l="1"/>
  <c r="C276"/>
  <c r="D278" l="1"/>
  <c r="C277"/>
  <c r="D279" l="1"/>
  <c r="C278"/>
  <c r="D280" l="1"/>
  <c r="C279"/>
  <c r="D281" l="1"/>
  <c r="C280"/>
  <c r="D282" l="1"/>
  <c r="C281"/>
  <c r="D283" l="1"/>
  <c r="C282"/>
  <c r="D284" l="1"/>
  <c r="C283"/>
  <c r="D285" l="1"/>
  <c r="C284"/>
  <c r="D286" l="1"/>
  <c r="C285"/>
  <c r="D287" l="1"/>
  <c r="C286"/>
  <c r="D288" l="1"/>
  <c r="C287"/>
  <c r="D289" l="1"/>
  <c r="C288"/>
  <c r="D290" l="1"/>
  <c r="C289"/>
  <c r="D291" l="1"/>
  <c r="C290"/>
  <c r="D292" l="1"/>
  <c r="C291"/>
  <c r="D293" l="1"/>
  <c r="C292"/>
  <c r="D294" l="1"/>
  <c r="C293"/>
  <c r="D295" l="1"/>
  <c r="C294"/>
  <c r="D296" l="1"/>
  <c r="C295"/>
  <c r="D297" l="1"/>
  <c r="C296"/>
  <c r="D298" l="1"/>
  <c r="C297"/>
  <c r="D299" l="1"/>
  <c r="C298"/>
  <c r="D300" l="1"/>
  <c r="C299"/>
  <c r="D301" l="1"/>
  <c r="C300"/>
  <c r="D302" l="1"/>
  <c r="C301"/>
  <c r="D303" l="1"/>
  <c r="C302"/>
  <c r="D304" l="1"/>
  <c r="C303"/>
  <c r="D305" l="1"/>
  <c r="C304"/>
  <c r="D306" l="1"/>
  <c r="C305"/>
  <c r="D307" l="1"/>
  <c r="C306"/>
  <c r="D308" l="1"/>
  <c r="C307"/>
  <c r="D309" l="1"/>
  <c r="C308"/>
  <c r="D310" l="1"/>
  <c r="C309"/>
  <c r="D311" l="1"/>
  <c r="C310"/>
  <c r="D312" l="1"/>
  <c r="C311"/>
  <c r="D313" l="1"/>
  <c r="C312"/>
  <c r="D314" l="1"/>
  <c r="C313"/>
  <c r="D315" l="1"/>
  <c r="C314"/>
  <c r="D316" l="1"/>
  <c r="C315"/>
  <c r="D317" l="1"/>
  <c r="C316"/>
  <c r="D318" l="1"/>
  <c r="C317"/>
  <c r="D319" l="1"/>
  <c r="C318"/>
  <c r="D320" l="1"/>
  <c r="C319"/>
  <c r="D321" l="1"/>
  <c r="C320"/>
  <c r="D322" l="1"/>
  <c r="C321"/>
  <c r="D323" l="1"/>
  <c r="C322"/>
  <c r="D324" l="1"/>
  <c r="C323"/>
  <c r="D325" l="1"/>
  <c r="C324"/>
  <c r="D326" l="1"/>
  <c r="C325"/>
  <c r="D327" l="1"/>
  <c r="C326"/>
  <c r="D328" l="1"/>
  <c r="C327"/>
  <c r="D329" l="1"/>
  <c r="C328"/>
  <c r="D330" l="1"/>
  <c r="C329"/>
  <c r="D331" l="1"/>
  <c r="C330"/>
  <c r="D332" l="1"/>
  <c r="C331"/>
  <c r="D333" l="1"/>
  <c r="C332"/>
  <c r="D334" l="1"/>
  <c r="C333"/>
  <c r="D335" l="1"/>
  <c r="C334"/>
  <c r="D336" l="1"/>
  <c r="C335"/>
  <c r="D337" l="1"/>
  <c r="C336"/>
  <c r="D338" l="1"/>
  <c r="C337"/>
  <c r="D339" l="1"/>
  <c r="C338"/>
  <c r="D340" l="1"/>
  <c r="C339"/>
  <c r="D341" l="1"/>
  <c r="C340"/>
  <c r="D342" l="1"/>
  <c r="C341"/>
  <c r="D343" l="1"/>
  <c r="C342"/>
  <c r="D344" l="1"/>
  <c r="C343"/>
  <c r="D345" l="1"/>
  <c r="C344"/>
  <c r="D346" l="1"/>
  <c r="C345"/>
  <c r="D347" l="1"/>
  <c r="C346"/>
  <c r="D348" l="1"/>
  <c r="C347"/>
  <c r="D349" l="1"/>
  <c r="C348"/>
  <c r="D350" l="1"/>
  <c r="C349"/>
  <c r="D351" l="1"/>
  <c r="C350"/>
  <c r="D352" l="1"/>
  <c r="C351"/>
  <c r="D353" l="1"/>
  <c r="C352"/>
  <c r="D354" l="1"/>
  <c r="C353"/>
  <c r="D355" l="1"/>
  <c r="C354"/>
  <c r="D356" l="1"/>
  <c r="C355"/>
  <c r="D357" l="1"/>
  <c r="C356"/>
  <c r="D358" l="1"/>
  <c r="C357"/>
  <c r="D359" l="1"/>
  <c r="C358"/>
  <c r="D360" l="1"/>
  <c r="C359"/>
  <c r="D361" l="1"/>
  <c r="C360"/>
  <c r="D362" l="1"/>
  <c r="C361"/>
  <c r="D363" l="1"/>
  <c r="C362"/>
  <c r="D364" l="1"/>
  <c r="C363"/>
  <c r="D365" l="1"/>
  <c r="C364"/>
  <c r="D366" l="1"/>
  <c r="C365"/>
  <c r="D367" l="1"/>
  <c r="C366"/>
  <c r="D368" l="1"/>
  <c r="C367"/>
  <c r="D369" l="1"/>
  <c r="C368"/>
  <c r="D370" l="1"/>
  <c r="C369"/>
  <c r="D371" l="1"/>
  <c r="C370"/>
  <c r="D372" l="1"/>
  <c r="C371"/>
  <c r="D373" l="1"/>
  <c r="C372"/>
  <c r="D374" l="1"/>
  <c r="C373"/>
  <c r="D375" l="1"/>
  <c r="C374"/>
  <c r="D376" l="1"/>
  <c r="C375"/>
  <c r="D377" l="1"/>
  <c r="C376"/>
  <c r="D378" l="1"/>
  <c r="C377"/>
  <c r="D379" l="1"/>
  <c r="C378"/>
  <c r="D380" l="1"/>
  <c r="C379"/>
  <c r="D381" l="1"/>
  <c r="C380"/>
  <c r="D382" l="1"/>
  <c r="C381"/>
  <c r="D383" l="1"/>
  <c r="C382"/>
  <c r="D384" l="1"/>
  <c r="C383"/>
  <c r="D385" l="1"/>
  <c r="C384"/>
  <c r="D386" l="1"/>
  <c r="C385"/>
  <c r="D387" l="1"/>
  <c r="C386"/>
  <c r="D388" l="1"/>
  <c r="C387"/>
  <c r="D389" l="1"/>
  <c r="C388"/>
  <c r="D390" l="1"/>
  <c r="C389"/>
  <c r="D391" l="1"/>
  <c r="C390"/>
  <c r="D392" l="1"/>
  <c r="C391"/>
  <c r="D393" l="1"/>
  <c r="C392"/>
  <c r="D394" l="1"/>
  <c r="C393"/>
  <c r="D395" l="1"/>
  <c r="C394"/>
  <c r="D396" l="1"/>
  <c r="C395"/>
  <c r="D397" l="1"/>
  <c r="C396"/>
  <c r="D398" l="1"/>
  <c r="C397"/>
  <c r="D399" l="1"/>
  <c r="C398"/>
  <c r="D400" l="1"/>
  <c r="C399"/>
  <c r="D401" l="1"/>
  <c r="C400"/>
  <c r="D402" l="1"/>
  <c r="C401"/>
  <c r="D403" l="1"/>
  <c r="C402"/>
  <c r="D404" l="1"/>
  <c r="C403"/>
  <c r="D405" l="1"/>
  <c r="C404"/>
  <c r="D406" l="1"/>
  <c r="C405"/>
  <c r="D407" l="1"/>
  <c r="C406"/>
  <c r="D408" l="1"/>
  <c r="C407"/>
  <c r="D409" l="1"/>
  <c r="C408"/>
  <c r="D410" l="1"/>
  <c r="C409"/>
  <c r="D411" l="1"/>
  <c r="C410"/>
  <c r="D412" l="1"/>
  <c r="C411"/>
  <c r="D413" l="1"/>
  <c r="C412"/>
  <c r="D414" l="1"/>
  <c r="C413"/>
  <c r="D415" l="1"/>
  <c r="C414"/>
  <c r="D416" l="1"/>
  <c r="C415"/>
  <c r="D417" l="1"/>
  <c r="C416"/>
  <c r="D418" l="1"/>
  <c r="C417"/>
  <c r="D419" l="1"/>
  <c r="C418"/>
  <c r="D420" l="1"/>
  <c r="C419"/>
  <c r="D421" l="1"/>
  <c r="C420"/>
  <c r="D422" l="1"/>
  <c r="C421"/>
  <c r="D423" l="1"/>
  <c r="C422"/>
  <c r="D424" l="1"/>
  <c r="C423"/>
  <c r="D425" l="1"/>
  <c r="C424"/>
  <c r="D426" l="1"/>
  <c r="C425"/>
  <c r="D427" l="1"/>
  <c r="C426"/>
  <c r="D428" l="1"/>
  <c r="C427"/>
  <c r="D429" l="1"/>
  <c r="C428"/>
  <c r="D430" l="1"/>
  <c r="C429"/>
  <c r="D431" l="1"/>
  <c r="C430"/>
  <c r="D432" l="1"/>
  <c r="C431"/>
  <c r="D433" l="1"/>
  <c r="C432"/>
  <c r="D434" l="1"/>
  <c r="C433"/>
  <c r="D435" l="1"/>
  <c r="C434"/>
  <c r="D436" l="1"/>
  <c r="C435"/>
  <c r="D437" l="1"/>
  <c r="C436"/>
  <c r="D438" l="1"/>
  <c r="C437"/>
  <c r="D439" l="1"/>
  <c r="C438"/>
  <c r="D440" l="1"/>
  <c r="C439"/>
  <c r="D441" l="1"/>
  <c r="C440"/>
  <c r="D442" l="1"/>
  <c r="C441"/>
  <c r="D443" l="1"/>
  <c r="C442"/>
  <c r="D444" l="1"/>
  <c r="C443"/>
  <c r="D445" l="1"/>
  <c r="C444"/>
  <c r="D446" l="1"/>
  <c r="C445"/>
  <c r="D447" l="1"/>
  <c r="C446"/>
  <c r="D448" l="1"/>
  <c r="C447"/>
  <c r="D449" l="1"/>
  <c r="C448"/>
  <c r="C449" l="1"/>
  <c r="D450"/>
  <c r="C450" l="1"/>
  <c r="D45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</calcChain>
</file>

<file path=xl/comments1.xml><?xml version="1.0" encoding="utf-8"?>
<comments xmlns="http://schemas.openxmlformats.org/spreadsheetml/2006/main">
  <authors>
    <author>eXPerience</author>
  </authors>
  <commentList>
    <comment ref="F76" authorId="0">
      <text>
        <r>
          <rPr>
            <sz val="8"/>
            <color indexed="81"/>
            <rFont val="Tahoma"/>
            <family val="2"/>
          </rPr>
          <t>128 x 128 Tile BG Map</t>
        </r>
      </text>
    </comment>
    <comment ref="F109" authorId="0">
      <text>
        <r>
          <rPr>
            <sz val="8"/>
            <color indexed="81"/>
            <rFont val="Tahoma"/>
            <family val="2"/>
          </rPr>
          <t>128 x 64 Tile BG Map</t>
        </r>
      </text>
    </comment>
    <comment ref="F126" authorId="0">
      <text>
        <r>
          <rPr>
            <sz val="8"/>
            <color indexed="81"/>
            <rFont val="Tahoma"/>
            <family val="2"/>
          </rPr>
          <t>64 x 64 Tile BG Map</t>
        </r>
      </text>
    </comment>
    <comment ref="F135" authorId="0">
      <text>
        <r>
          <rPr>
            <sz val="8"/>
            <color indexed="81"/>
            <rFont val="Tahoma"/>
            <family val="2"/>
          </rPr>
          <t>64 x 32 Tile BG Map</t>
        </r>
      </text>
    </comment>
    <comment ref="F140" authorId="0">
      <text>
        <r>
          <rPr>
            <sz val="8"/>
            <color indexed="81"/>
            <rFont val="Tahoma"/>
            <family val="2"/>
          </rPr>
          <t>32 x 32 Tile BG Map</t>
        </r>
      </text>
    </comment>
    <comment ref="F143" authorId="0">
      <text>
        <r>
          <rPr>
            <sz val="8"/>
            <color indexed="81"/>
            <rFont val="Tahoma"/>
            <family val="2"/>
          </rPr>
          <t>32 x 16 Tile BG Map</t>
        </r>
      </text>
    </comment>
    <comment ref="F145" authorId="0">
      <text>
        <r>
          <rPr>
            <sz val="8"/>
            <color indexed="81"/>
            <rFont val="Tahoma"/>
            <family val="2"/>
          </rPr>
          <t>256-color Palette</t>
        </r>
      </text>
    </comment>
    <comment ref="F146" authorId="0">
      <text>
        <r>
          <rPr>
            <sz val="8"/>
            <color indexed="81"/>
            <rFont val="Tahoma"/>
            <family val="2"/>
          </rPr>
          <t>16-color Palette</t>
        </r>
      </text>
    </comment>
    <comment ref="F148" authorId="0">
      <text>
        <r>
          <rPr>
            <sz val="8"/>
            <color indexed="81"/>
            <rFont val="Tahoma"/>
            <family val="2"/>
          </rPr>
          <t>4 x 1bit 8x8's</t>
        </r>
      </text>
    </comment>
    <comment ref="H148" authorId="0">
      <text>
        <r>
          <rPr>
            <sz val="8"/>
            <color indexed="81"/>
            <rFont val="Tahoma"/>
            <family val="2"/>
          </rPr>
          <t>2 x 2bit 8x8's</t>
        </r>
      </text>
    </comment>
    <comment ref="J148" authorId="0">
      <text>
        <r>
          <rPr>
            <sz val="8"/>
            <color indexed="81"/>
            <rFont val="Tahoma"/>
            <family val="2"/>
          </rPr>
          <t>1 x 4bit 8x8</t>
        </r>
      </text>
    </comment>
    <comment ref="L148" authorId="0">
      <text>
        <r>
          <rPr>
            <sz val="8"/>
            <color indexed="81"/>
            <rFont val="Tahoma"/>
            <family val="2"/>
          </rPr>
          <t>1 x 8bit 8x8</t>
        </r>
      </text>
    </comment>
    <comment ref="F150" authorId="0">
      <text>
        <r>
          <rPr>
            <sz val="8"/>
            <color indexed="81"/>
            <rFont val="Tahoma"/>
            <family val="2"/>
          </rPr>
          <t>1 complete 256-character 1-bit font</t>
        </r>
      </text>
    </comment>
    <comment ref="F155" authorId="0">
      <text>
        <r>
          <rPr>
            <sz val="8"/>
            <color indexed="81"/>
            <rFont val="Tahoma"/>
            <family val="2"/>
          </rPr>
          <t>1 complete 256-character 2-bit cell-set</t>
        </r>
      </text>
    </comment>
    <comment ref="F164" authorId="0">
      <text>
        <r>
          <rPr>
            <sz val="8"/>
            <color indexed="81"/>
            <rFont val="Tahoma"/>
            <family val="2"/>
          </rPr>
          <t>1 complete 256-character 4-bit cell set</t>
        </r>
      </text>
    </comment>
    <comment ref="F181" authorId="0">
      <text>
        <r>
          <rPr>
            <sz val="8"/>
            <color indexed="81"/>
            <rFont val="Tahoma"/>
            <family val="2"/>
          </rPr>
          <t>1 complete 256-character 8-bit cell set</t>
        </r>
      </text>
    </comment>
    <comment ref="F214" authorId="0">
      <text>
        <r>
          <rPr>
            <sz val="8"/>
            <color indexed="81"/>
            <rFont val="Tahoma"/>
            <family val="2"/>
          </rPr>
          <t>2 x sprite scanline</t>
        </r>
      </text>
    </comment>
    <comment ref="H214" authorId="0">
      <text>
        <r>
          <rPr>
            <sz val="8"/>
            <color indexed="81"/>
            <rFont val="Tahoma"/>
            <family val="2"/>
          </rPr>
          <t>4 x sprite scanline</t>
        </r>
      </text>
    </comment>
    <comment ref="K214" authorId="0">
      <text>
        <r>
          <rPr>
            <sz val="8"/>
            <color indexed="81"/>
            <rFont val="Tahoma"/>
            <family val="2"/>
          </rPr>
          <t>8 x sprite scanline</t>
        </r>
      </text>
    </comment>
    <comment ref="F216" authorId="0">
      <text>
        <r>
          <rPr>
            <sz val="8"/>
            <color indexed="81"/>
            <rFont val="Tahoma"/>
            <family val="2"/>
          </rPr>
          <t>16 x sprite scanline</t>
        </r>
      </text>
    </comment>
    <comment ref="F218" authorId="0">
      <text>
        <r>
          <rPr>
            <sz val="8"/>
            <color indexed="81"/>
            <rFont val="Tahoma"/>
            <family val="2"/>
          </rPr>
          <t>32 x sprite scanline</t>
        </r>
      </text>
    </comment>
  </commentList>
</comments>
</file>

<file path=xl/sharedStrings.xml><?xml version="1.0" encoding="utf-8"?>
<sst xmlns="http://schemas.openxmlformats.org/spreadsheetml/2006/main" count="522" uniqueCount="143">
  <si>
    <t>vSync</t>
  </si>
  <si>
    <t>Front Porch</t>
  </si>
  <si>
    <t>Sync Pulse</t>
  </si>
  <si>
    <t>Back Porch</t>
  </si>
  <si>
    <t>hSync</t>
  </si>
  <si>
    <t>800x600</t>
  </si>
  <si>
    <t>640x480</t>
  </si>
  <si>
    <t>Counts</t>
  </si>
  <si>
    <t>Units</t>
  </si>
  <si>
    <t>Clocks</t>
  </si>
  <si>
    <t>clocks</t>
  </si>
  <si>
    <t>scanlines</t>
  </si>
  <si>
    <t>Total Per Frame</t>
  </si>
  <si>
    <t>Total Per Scanline</t>
  </si>
  <si>
    <t>Display</t>
  </si>
  <si>
    <t>Width</t>
  </si>
  <si>
    <t>Height</t>
  </si>
  <si>
    <t>lines</t>
  </si>
  <si>
    <t>Description</t>
  </si>
  <si>
    <t>Total Per Second</t>
  </si>
  <si>
    <t>Refresh Rate</t>
  </si>
  <si>
    <t>frames per sec</t>
  </si>
  <si>
    <t>Without Visible Pixels</t>
  </si>
  <si>
    <t>640x480@85Hz</t>
  </si>
  <si>
    <t>800x600@56Hz</t>
  </si>
  <si>
    <t>Resolution</t>
  </si>
  <si>
    <t>Horizontal Scanline Prefetches</t>
  </si>
  <si>
    <t>Index</t>
  </si>
  <si>
    <t>Clocks Per Frame @ 36Mhz</t>
  </si>
  <si>
    <t>NOTE: Since all above calculations are in Pixel-clocks, 
and since the system is running at 2x that rate (72Mhz), 
that means there are twice the system clocks for each value seen here!</t>
  </si>
  <si>
    <t>System
Clock</t>
  </si>
  <si>
    <t>Pixel Clock</t>
  </si>
  <si>
    <t>BG</t>
  </si>
  <si>
    <t>Sprites</t>
  </si>
  <si>
    <t>Active Scanline Fetches</t>
  </si>
  <si>
    <t>Pixel</t>
  </si>
  <si>
    <t>800x600
640x480</t>
  </si>
  <si>
    <t>400x300
320x240</t>
  </si>
  <si>
    <t>200x150
160x120</t>
  </si>
  <si>
    <t>Winning BG/sprite runs its' pixel through a palette lookup</t>
  </si>
  <si>
    <t>(not used)</t>
  </si>
  <si>
    <t>PALETTE</t>
  </si>
  <si>
    <t>Each BG reads a u16
Each u16 contains 4 or more pixels
(16-color max)</t>
  </si>
  <si>
    <t>Each BG reads a u16
Each u16 contains 2 or more pixels
(256-color max)</t>
  </si>
  <si>
    <t>Each BG reads a u16
Each u16 contains 1 or more pixels
(RGB max)</t>
  </si>
  <si>
    <t>bytes</t>
  </si>
  <si>
    <t>Remaining</t>
  </si>
  <si>
    <t>BG MAP</t>
  </si>
  <si>
    <t>16 palettes x 16 colors per palette, u16's</t>
  </si>
  <si>
    <t>64x64 map, u8's</t>
  </si>
  <si>
    <t>16 colors</t>
  </si>
  <si>
    <t>256 colors</t>
  </si>
  <si>
    <t>4 colors</t>
  </si>
  <si>
    <t>2 colors</t>
  </si>
  <si>
    <t>Total VRAM</t>
  </si>
  <si>
    <t>NOTE: If I used 108Mhz (36x3)</t>
  </si>
  <si>
    <t>Read 4 Cell Indexes from Map 0</t>
  </si>
  <si>
    <t>Read 4 Cell Indexes from Map 1</t>
  </si>
  <si>
    <t>Read 4 Cell Indexes from Map 2</t>
  </si>
  <si>
    <t>Read 4 Cell Indexes from Map 3</t>
  </si>
  <si>
    <t>Read 8 Cell Pixels for BG0</t>
  </si>
  <si>
    <t>Read 8 Cell Pixels for BG1</t>
  </si>
  <si>
    <t>Read 8 Cell Pixels for BG2</t>
  </si>
  <si>
    <t>Read 8 Cell Pixels for BG3</t>
  </si>
  <si>
    <t>Task</t>
  </si>
  <si>
    <t>Preparing</t>
  </si>
  <si>
    <t>Displaying</t>
  </si>
  <si>
    <t>8..15</t>
  </si>
  <si>
    <t>0..7</t>
  </si>
  <si>
    <t>Palette Lookup</t>
  </si>
  <si>
    <t>16..23</t>
  </si>
  <si>
    <t>Choose the correct Cell Index for the next 8 pixels.</t>
  </si>
  <si>
    <t>Read the next 8 pixels for this BG</t>
  </si>
  <si>
    <t>BG0</t>
  </si>
  <si>
    <t>BG1</t>
  </si>
  <si>
    <t>BG2</t>
  </si>
  <si>
    <t>BG3</t>
  </si>
  <si>
    <t>BG.XO</t>
  </si>
  <si>
    <t>MapIndex</t>
  </si>
  <si>
    <t>XO</t>
  </si>
  <si>
    <t>YO</t>
  </si>
  <si>
    <t>Cell.X</t>
  </si>
  <si>
    <t>FetchNext</t>
  </si>
  <si>
    <t>BLANK</t>
  </si>
  <si>
    <t>Remaining can be…</t>
  </si>
  <si>
    <t>VRAM Allocation</t>
  </si>
  <si>
    <t>pixels squared</t>
  </si>
  <si>
    <t>1 x u32</t>
  </si>
  <si>
    <t>bits</t>
  </si>
  <si>
    <t>pixels</t>
  </si>
  <si>
    <t>Pixels</t>
  </si>
  <si>
    <t>4 x u32</t>
  </si>
  <si>
    <t>4 fetches 
@ 16colors = 32 pixels wide
@ 256colors = 16 pixels wide</t>
  </si>
  <si>
    <t>bytes per row</t>
  </si>
  <si>
    <t>bytes per cell</t>
  </si>
  <si>
    <t>VRAM Map</t>
  </si>
  <si>
    <t>bpp</t>
  </si>
  <si>
    <t>8x8's</t>
  </si>
  <si>
    <t>Palette (256 colors)</t>
  </si>
  <si>
    <t>colors</t>
  </si>
  <si>
    <t>BG Map
64 x 64 tiles
for 400 X 300  resolution screens</t>
  </si>
  <si>
    <t>BG Map 32 x 32 tiles 
for 200 X 150  resolution screens</t>
  </si>
  <si>
    <t>BG Map 32 x 16 tiles for 160 X 120  resolution screens</t>
  </si>
  <si>
    <t>BG Map
64 x 32 tiles
for 320 X 240  resolution screens</t>
  </si>
  <si>
    <t>Templates</t>
  </si>
  <si>
    <t>256 Cells of Pixel Data
2 colors (1bit)
such as a 256-character text font</t>
  </si>
  <si>
    <t>256 Cells of Pixel Data
4 colors (2bit)
such as a 256-cell BG set</t>
  </si>
  <si>
    <t>256 Cells of Pixel Data
16 colors (4bit)
such as a 256-cell BG Set</t>
  </si>
  <si>
    <t>256 Cells of Pixel Data
256 colors (8bit)
such as a 256-cell BG Set</t>
  </si>
  <si>
    <t>1 sprite scanline</t>
  </si>
  <si>
    <t>1 sprite scanline pixels</t>
  </si>
  <si>
    <t>BG Map
128 x 64 tiles
for 640 X 480  resolution screens</t>
  </si>
  <si>
    <t>BG Map
128 x 128 tiles
for 800 X 600  resolution screens</t>
  </si>
  <si>
    <t>BG0 Decoding</t>
  </si>
  <si>
    <t>Pixel X</t>
  </si>
  <si>
    <t>bit shift</t>
  </si>
  <si>
    <t>bit mask</t>
  </si>
  <si>
    <t>-8..-1</t>
  </si>
  <si>
    <t>Displaying
Pixel</t>
  </si>
  <si>
    <t>Read 1 u32 with 8 color indexes = 4bpp max</t>
  </si>
  <si>
    <t>Read 1 u32 with 4 color indexes = 8bpp max</t>
  </si>
  <si>
    <t>0..3</t>
  </si>
  <si>
    <t>4..7</t>
  </si>
  <si>
    <t>8..11</t>
  </si>
  <si>
    <t>Address</t>
  </si>
  <si>
    <t>Shift</t>
  </si>
  <si>
    <t>Data</t>
  </si>
  <si>
    <t>&lt;&lt; 4</t>
  </si>
  <si>
    <t>&lt;&lt; 8</t>
  </si>
  <si>
    <t>&lt;&lt; 12</t>
  </si>
  <si>
    <t>&lt;&lt; 16</t>
  </si>
  <si>
    <t>&lt;&lt; 20</t>
  </si>
  <si>
    <t>&lt;&lt; 24</t>
  </si>
  <si>
    <t>&lt;&lt; 28</t>
  </si>
  <si>
    <t>&lt;&lt; 0</t>
  </si>
  <si>
    <t>Mask</t>
  </si>
  <si>
    <t>0xF000</t>
  </si>
  <si>
    <t>pixels per u32</t>
  </si>
  <si>
    <t>Shift
per
Pixel</t>
  </si>
  <si>
    <t>Smooth Scroll X</t>
  </si>
  <si>
    <t>READ_IN</t>
  </si>
  <si>
    <t>hPixel</t>
  </si>
  <si>
    <t>nextPixelH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</si>
</sst>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8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2" borderId="18" xfId="0" applyFont="1" applyFill="1" applyBorder="1"/>
    <xf numFmtId="0" fontId="0" fillId="0" borderId="12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7" borderId="5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6" borderId="14" xfId="0" applyFill="1" applyBorder="1" applyAlignment="1">
      <alignment horizontal="center" vertical="center"/>
    </xf>
    <xf numFmtId="0" fontId="0" fillId="7" borderId="21" xfId="0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0" fillId="3" borderId="17" xfId="0" applyFont="1" applyFill="1" applyBorder="1"/>
    <xf numFmtId="0" fontId="0" fillId="3" borderId="22" xfId="0" applyFont="1" applyFill="1" applyBorder="1" applyAlignment="1">
      <alignment vertical="center"/>
    </xf>
    <xf numFmtId="0" fontId="0" fillId="2" borderId="26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textRotation="90"/>
    </xf>
    <xf numFmtId="0" fontId="0" fillId="0" borderId="0" xfId="0" applyBorder="1" applyAlignment="1">
      <alignment vertical="center" wrapText="1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0" xfId="0" applyBorder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15" borderId="0" xfId="0" applyFont="1" applyFill="1"/>
    <xf numFmtId="0" fontId="0" fillId="12" borderId="1" xfId="0" applyFill="1" applyBorder="1"/>
    <xf numFmtId="0" fontId="0" fillId="11" borderId="1" xfId="0" applyFill="1" applyBorder="1"/>
    <xf numFmtId="0" fontId="0" fillId="11" borderId="8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2" borderId="10" xfId="0" applyFill="1" applyBorder="1"/>
    <xf numFmtId="0" fontId="0" fillId="12" borderId="1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3" borderId="1" xfId="0" applyFill="1" applyBorder="1"/>
    <xf numFmtId="0" fontId="0" fillId="0" borderId="1" xfId="0" applyFill="1" applyBorder="1" applyAlignment="1">
      <alignment horizontal="center" vertical="center"/>
    </xf>
    <xf numFmtId="0" fontId="0" fillId="17" borderId="1" xfId="0" applyFill="1" applyBorder="1"/>
    <xf numFmtId="0" fontId="0" fillId="11" borderId="5" xfId="0" applyFill="1" applyBorder="1"/>
    <xf numFmtId="0" fontId="0" fillId="2" borderId="1" xfId="0" applyFill="1" applyBorder="1"/>
    <xf numFmtId="0" fontId="0" fillId="11" borderId="6" xfId="0" quotePrefix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8" xfId="0" applyFill="1" applyBorder="1" applyAlignment="1">
      <alignment horizontal="left" vertical="center"/>
    </xf>
    <xf numFmtId="0" fontId="0" fillId="8" borderId="17" xfId="0" applyFont="1" applyFill="1" applyBorder="1" applyAlignment="1">
      <alignment horizontal="center"/>
    </xf>
    <xf numFmtId="0" fontId="0" fillId="8" borderId="18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left" vertical="center"/>
    </xf>
    <xf numFmtId="0" fontId="0" fillId="3" borderId="20" xfId="0" applyFont="1" applyFill="1" applyBorder="1" applyAlignment="1">
      <alignment horizontal="left" vertical="center"/>
    </xf>
    <xf numFmtId="0" fontId="0" fillId="2" borderId="19" xfId="0" applyFont="1" applyFill="1" applyBorder="1" applyAlignment="1">
      <alignment horizontal="left" vertical="center"/>
    </xf>
    <xf numFmtId="0" fontId="0" fillId="2" borderId="20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left" vertical="center"/>
    </xf>
    <xf numFmtId="0" fontId="0" fillId="3" borderId="25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textRotation="90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textRotation="90"/>
    </xf>
    <xf numFmtId="0" fontId="0" fillId="0" borderId="5" xfId="0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textRotation="90"/>
    </xf>
    <xf numFmtId="0" fontId="0" fillId="11" borderId="9" xfId="0" applyFill="1" applyBorder="1" applyAlignment="1">
      <alignment horizontal="center" vertical="center" textRotation="90"/>
    </xf>
    <xf numFmtId="0" fontId="0" fillId="0" borderId="10" xfId="0" applyBorder="1" applyAlignment="1">
      <alignment horizontal="center" vertical="center"/>
    </xf>
    <xf numFmtId="0" fontId="0" fillId="0" borderId="1" xfId="0" applyBorder="1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7" borderId="42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0" fillId="7" borderId="45" xfId="0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0" fontId="0" fillId="16" borderId="46" xfId="0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/>
    </xf>
    <xf numFmtId="0" fontId="0" fillId="17" borderId="46" xfId="0" applyFill="1" applyBorder="1" applyAlignment="1">
      <alignment horizontal="center"/>
    </xf>
    <xf numFmtId="0" fontId="0" fillId="17" borderId="3" xfId="0" applyFill="1" applyBorder="1" applyAlignment="1">
      <alignment horizontal="center"/>
    </xf>
    <xf numFmtId="0" fontId="0" fillId="7" borderId="36" xfId="0" applyFill="1" applyBorder="1" applyAlignment="1">
      <alignment horizontal="center" vertical="center" wrapText="1"/>
    </xf>
    <xf numFmtId="0" fontId="0" fillId="7" borderId="43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44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45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3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0" borderId="0" xfId="0" applyFill="1"/>
    <xf numFmtId="0" fontId="0" fillId="0" borderId="0" xfId="0" quotePrefix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"/>
  <sheetViews>
    <sheetView workbookViewId="0">
      <selection activeCell="D13" sqref="D13"/>
    </sheetView>
  </sheetViews>
  <sheetFormatPr defaultRowHeight="15"/>
  <cols>
    <col min="2" max="2" width="7.42578125" bestFit="1" customWidth="1"/>
    <col min="3" max="3" width="14.42578125" customWidth="1"/>
    <col min="4" max="4" width="12" bestFit="1" customWidth="1"/>
    <col min="5" max="5" width="9.140625" bestFit="1" customWidth="1"/>
    <col min="6" max="6" width="6.5703125" bestFit="1" customWidth="1"/>
    <col min="7" max="7" width="9" bestFit="1" customWidth="1"/>
    <col min="8" max="8" width="9.140625" bestFit="1" customWidth="1"/>
    <col min="9" max="9" width="6.5703125" bestFit="1" customWidth="1"/>
  </cols>
  <sheetData>
    <row r="1" spans="2:9" ht="15.75" thickBot="1"/>
    <row r="2" spans="2:9" ht="15.75" thickBot="1">
      <c r="B2" s="115" t="s">
        <v>28</v>
      </c>
      <c r="C2" s="116"/>
      <c r="D2" s="117"/>
      <c r="E2" s="117"/>
      <c r="F2" s="117"/>
      <c r="G2" s="117"/>
      <c r="H2" s="117"/>
      <c r="I2" s="118"/>
    </row>
    <row r="3" spans="2:9">
      <c r="B3" s="137" t="s">
        <v>18</v>
      </c>
      <c r="C3" s="138"/>
      <c r="D3" s="129" t="s">
        <v>5</v>
      </c>
      <c r="E3" s="130"/>
      <c r="F3" s="131"/>
      <c r="G3" s="132" t="s">
        <v>6</v>
      </c>
      <c r="H3" s="133"/>
      <c r="I3" s="134"/>
    </row>
    <row r="4" spans="2:9" ht="15.75" thickBot="1">
      <c r="B4" s="139"/>
      <c r="C4" s="140"/>
      <c r="D4" s="13" t="s">
        <v>7</v>
      </c>
      <c r="E4" s="14" t="s">
        <v>8</v>
      </c>
      <c r="F4" s="15" t="s">
        <v>9</v>
      </c>
      <c r="G4" s="25" t="s">
        <v>7</v>
      </c>
      <c r="H4" s="16" t="s">
        <v>8</v>
      </c>
      <c r="I4" s="17" t="s">
        <v>9</v>
      </c>
    </row>
    <row r="5" spans="2:9">
      <c r="B5" s="128" t="s">
        <v>0</v>
      </c>
      <c r="C5" s="19" t="s">
        <v>1</v>
      </c>
      <c r="D5" s="20">
        <v>1</v>
      </c>
      <c r="E5" s="21" t="s">
        <v>11</v>
      </c>
      <c r="F5" s="22">
        <f>D5*D$14</f>
        <v>1024</v>
      </c>
      <c r="G5" s="26">
        <v>1</v>
      </c>
      <c r="H5" s="23" t="s">
        <v>11</v>
      </c>
      <c r="I5" s="24">
        <f>G5*G$14</f>
        <v>832</v>
      </c>
    </row>
    <row r="6" spans="2:9">
      <c r="B6" s="121"/>
      <c r="C6" s="3" t="s">
        <v>2</v>
      </c>
      <c r="D6" s="7">
        <v>2</v>
      </c>
      <c r="E6" s="8" t="s">
        <v>11</v>
      </c>
      <c r="F6" s="9">
        <f>D6*D$14</f>
        <v>2048</v>
      </c>
      <c r="G6" s="27">
        <v>3</v>
      </c>
      <c r="H6" s="11" t="s">
        <v>11</v>
      </c>
      <c r="I6" s="12">
        <f>G6*G$14</f>
        <v>2496</v>
      </c>
    </row>
    <row r="7" spans="2:9">
      <c r="B7" s="121"/>
      <c r="C7" s="3" t="s">
        <v>3</v>
      </c>
      <c r="D7" s="7">
        <v>22</v>
      </c>
      <c r="E7" s="8" t="s">
        <v>11</v>
      </c>
      <c r="F7" s="9">
        <f>D7*D$14</f>
        <v>22528</v>
      </c>
      <c r="G7" s="27">
        <v>25</v>
      </c>
      <c r="H7" s="11" t="s">
        <v>11</v>
      </c>
      <c r="I7" s="12">
        <f>G7*G$14</f>
        <v>20800</v>
      </c>
    </row>
    <row r="8" spans="2:9">
      <c r="B8" s="121" t="s">
        <v>4</v>
      </c>
      <c r="C8" s="3" t="s">
        <v>1</v>
      </c>
      <c r="D8" s="7">
        <v>24</v>
      </c>
      <c r="E8" s="8" t="s">
        <v>10</v>
      </c>
      <c r="F8" s="9">
        <f>D8</f>
        <v>24</v>
      </c>
      <c r="G8" s="27">
        <v>56</v>
      </c>
      <c r="H8" s="11" t="s">
        <v>10</v>
      </c>
      <c r="I8" s="12">
        <f>G8</f>
        <v>56</v>
      </c>
    </row>
    <row r="9" spans="2:9">
      <c r="B9" s="121"/>
      <c r="C9" s="3" t="s">
        <v>2</v>
      </c>
      <c r="D9" s="7">
        <v>72</v>
      </c>
      <c r="E9" s="8" t="s">
        <v>10</v>
      </c>
      <c r="F9" s="9">
        <f>D9</f>
        <v>72</v>
      </c>
      <c r="G9" s="27">
        <v>56</v>
      </c>
      <c r="H9" s="11" t="s">
        <v>10</v>
      </c>
      <c r="I9" s="12">
        <f>G9</f>
        <v>56</v>
      </c>
    </row>
    <row r="10" spans="2:9">
      <c r="B10" s="121"/>
      <c r="C10" s="3" t="s">
        <v>3</v>
      </c>
      <c r="D10" s="7">
        <v>128</v>
      </c>
      <c r="E10" s="8" t="s">
        <v>10</v>
      </c>
      <c r="F10" s="9">
        <f>D10</f>
        <v>128</v>
      </c>
      <c r="G10" s="27">
        <v>80</v>
      </c>
      <c r="H10" s="11" t="s">
        <v>10</v>
      </c>
      <c r="I10" s="12">
        <f>G10</f>
        <v>80</v>
      </c>
    </row>
    <row r="11" spans="2:9">
      <c r="B11" s="121" t="s">
        <v>14</v>
      </c>
      <c r="C11" s="5" t="s">
        <v>15</v>
      </c>
      <c r="D11" s="7">
        <v>800</v>
      </c>
      <c r="E11" s="97" t="s">
        <v>10</v>
      </c>
      <c r="F11" s="98"/>
      <c r="G11" s="27">
        <v>640</v>
      </c>
      <c r="H11" s="99" t="s">
        <v>10</v>
      </c>
      <c r="I11" s="100"/>
    </row>
    <row r="12" spans="2:9">
      <c r="B12" s="121"/>
      <c r="C12" s="5" t="s">
        <v>16</v>
      </c>
      <c r="D12" s="7">
        <v>600</v>
      </c>
      <c r="E12" s="97" t="s">
        <v>17</v>
      </c>
      <c r="F12" s="98"/>
      <c r="G12" s="27">
        <v>480</v>
      </c>
      <c r="H12" s="99" t="s">
        <v>17</v>
      </c>
      <c r="I12" s="100"/>
    </row>
    <row r="13" spans="2:9">
      <c r="B13" s="126" t="s">
        <v>22</v>
      </c>
      <c r="C13" s="127"/>
      <c r="D13" s="7">
        <f>D14-D11</f>
        <v>224</v>
      </c>
      <c r="E13" s="97" t="s">
        <v>10</v>
      </c>
      <c r="F13" s="98"/>
      <c r="G13" s="27">
        <f>G14-G11</f>
        <v>192</v>
      </c>
      <c r="H13" s="99" t="s">
        <v>10</v>
      </c>
      <c r="I13" s="100"/>
    </row>
    <row r="14" spans="2:9">
      <c r="B14" s="135" t="s">
        <v>13</v>
      </c>
      <c r="C14" s="136"/>
      <c r="D14" s="10">
        <f>SUM(F8:F10)+D11</f>
        <v>1024</v>
      </c>
      <c r="E14" s="94" t="s">
        <v>10</v>
      </c>
      <c r="F14" s="95"/>
      <c r="G14" s="28">
        <f>SUM(I8:I10)+G11</f>
        <v>832</v>
      </c>
      <c r="H14" s="113" t="s">
        <v>10</v>
      </c>
      <c r="I14" s="114"/>
    </row>
    <row r="15" spans="2:9" ht="15.75" thickBot="1">
      <c r="B15" s="119" t="s">
        <v>12</v>
      </c>
      <c r="C15" s="120"/>
      <c r="D15" s="6">
        <f>SUM(F5:F7)+D14*D12</f>
        <v>640000</v>
      </c>
      <c r="E15" s="122" t="s">
        <v>10</v>
      </c>
      <c r="F15" s="123"/>
      <c r="G15" s="32">
        <f>SUM(I5:I7)+G14*G12</f>
        <v>423488</v>
      </c>
      <c r="H15" s="124" t="s">
        <v>10</v>
      </c>
      <c r="I15" s="125"/>
    </row>
    <row r="16" spans="2:9" ht="15.75" thickBot="1">
      <c r="B16" s="107" t="s">
        <v>20</v>
      </c>
      <c r="C16" s="108"/>
      <c r="D16" s="30">
        <v>56</v>
      </c>
      <c r="E16" s="109" t="s">
        <v>21</v>
      </c>
      <c r="F16" s="110"/>
      <c r="G16" s="31">
        <v>85</v>
      </c>
      <c r="H16" s="111" t="s">
        <v>21</v>
      </c>
      <c r="I16" s="112"/>
    </row>
    <row r="17" spans="2:9" ht="15.75" thickBot="1">
      <c r="B17" s="101" t="s">
        <v>19</v>
      </c>
      <c r="C17" s="102"/>
      <c r="D17" s="29">
        <f>56*D15</f>
        <v>35840000</v>
      </c>
      <c r="E17" s="103" t="s">
        <v>10</v>
      </c>
      <c r="F17" s="104"/>
      <c r="G17" s="18">
        <f>85*G15</f>
        <v>35996480</v>
      </c>
      <c r="H17" s="105" t="s">
        <v>10</v>
      </c>
      <c r="I17" s="106"/>
    </row>
    <row r="19" spans="2:9" ht="48.75" customHeight="1">
      <c r="B19" s="96" t="s">
        <v>29</v>
      </c>
      <c r="C19" s="96"/>
      <c r="D19" s="96"/>
      <c r="E19" s="96"/>
      <c r="F19" s="96"/>
      <c r="G19" s="96"/>
      <c r="H19" s="96"/>
      <c r="I19" s="96"/>
    </row>
  </sheetData>
  <mergeCells count="27">
    <mergeCell ref="H11:I11"/>
    <mergeCell ref="B2:I2"/>
    <mergeCell ref="B15:C15"/>
    <mergeCell ref="B11:B12"/>
    <mergeCell ref="E12:F12"/>
    <mergeCell ref="H12:I12"/>
    <mergeCell ref="E15:F15"/>
    <mergeCell ref="H15:I15"/>
    <mergeCell ref="B13:C13"/>
    <mergeCell ref="B5:B7"/>
    <mergeCell ref="B8:B10"/>
    <mergeCell ref="D3:F3"/>
    <mergeCell ref="G3:I3"/>
    <mergeCell ref="B14:C14"/>
    <mergeCell ref="B3:C4"/>
    <mergeCell ref="E11:F11"/>
    <mergeCell ref="E14:F14"/>
    <mergeCell ref="B19:I19"/>
    <mergeCell ref="E13:F13"/>
    <mergeCell ref="H13:I13"/>
    <mergeCell ref="B17:C17"/>
    <mergeCell ref="E17:F17"/>
    <mergeCell ref="H17:I17"/>
    <mergeCell ref="B16:C16"/>
    <mergeCell ref="E16:F16"/>
    <mergeCell ref="H16:I16"/>
    <mergeCell ref="H14:I1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22"/>
  <sheetViews>
    <sheetView zoomScale="70" zoomScaleNormal="70" workbookViewId="0">
      <selection activeCell="P21" sqref="P21"/>
    </sheetView>
  </sheetViews>
  <sheetFormatPr defaultRowHeight="15"/>
  <cols>
    <col min="1" max="2" width="10.140625" bestFit="1" customWidth="1"/>
    <col min="3" max="3" width="6.42578125" style="2" bestFit="1" customWidth="1"/>
    <col min="4" max="4" width="7.7109375" style="2" bestFit="1" customWidth="1"/>
    <col min="5" max="5" width="6.5703125" style="2" customWidth="1"/>
    <col min="6" max="6" width="4" style="2" bestFit="1" customWidth="1"/>
    <col min="7" max="7" width="53.140625" bestFit="1" customWidth="1"/>
    <col min="8" max="8" width="6" style="2" customWidth="1"/>
    <col min="9" max="9" width="10.140625" bestFit="1" customWidth="1"/>
    <col min="10" max="10" width="7" bestFit="1" customWidth="1"/>
    <col min="11" max="11" width="4.42578125" style="36" bestFit="1" customWidth="1"/>
    <col min="12" max="12" width="3.42578125" bestFit="1" customWidth="1"/>
    <col min="13" max="13" width="4.42578125" bestFit="1" customWidth="1"/>
    <col min="14" max="16" width="9.42578125" customWidth="1"/>
  </cols>
  <sheetData>
    <row r="1" spans="1:17">
      <c r="A1" s="152" t="s">
        <v>26</v>
      </c>
      <c r="B1" s="152"/>
      <c r="C1" s="152"/>
      <c r="D1" s="152"/>
      <c r="E1" s="152"/>
      <c r="F1" s="152"/>
      <c r="G1" s="152"/>
      <c r="H1" s="152"/>
      <c r="J1" s="53"/>
      <c r="K1" s="53"/>
      <c r="L1" s="152" t="s">
        <v>90</v>
      </c>
      <c r="M1" s="152"/>
    </row>
    <row r="2" spans="1:17" ht="30.75" thickBot="1">
      <c r="A2" s="152" t="s">
        <v>25</v>
      </c>
      <c r="B2" s="152"/>
      <c r="C2" s="33" t="s">
        <v>31</v>
      </c>
      <c r="D2" s="33" t="s">
        <v>30</v>
      </c>
      <c r="E2" s="152" t="s">
        <v>18</v>
      </c>
      <c r="F2" s="152"/>
      <c r="G2" s="152"/>
      <c r="H2" s="2" t="s">
        <v>27</v>
      </c>
      <c r="J2" s="53"/>
      <c r="K2" s="53" t="s">
        <v>88</v>
      </c>
      <c r="L2" s="53">
        <v>16</v>
      </c>
      <c r="M2" s="53">
        <v>256</v>
      </c>
    </row>
    <row r="3" spans="1:17" ht="15" customHeight="1">
      <c r="A3" s="153" t="s">
        <v>24</v>
      </c>
      <c r="B3" s="151" t="s">
        <v>23</v>
      </c>
      <c r="C3" s="2">
        <f>INT(D3/2)</f>
        <v>0</v>
      </c>
      <c r="D3" s="2">
        <v>0</v>
      </c>
      <c r="E3" s="147" t="s">
        <v>33</v>
      </c>
      <c r="F3" s="150">
        <v>0</v>
      </c>
      <c r="G3" s="154" t="s">
        <v>92</v>
      </c>
      <c r="H3" s="52">
        <v>0</v>
      </c>
      <c r="J3" s="53" t="s">
        <v>87</v>
      </c>
      <c r="K3" s="53">
        <v>32</v>
      </c>
      <c r="L3" s="53">
        <f>K3/4</f>
        <v>8</v>
      </c>
      <c r="M3" s="53">
        <f>K3/8</f>
        <v>4</v>
      </c>
      <c r="N3" s="56"/>
      <c r="O3" s="45"/>
      <c r="P3" s="45"/>
      <c r="Q3" s="45"/>
    </row>
    <row r="4" spans="1:17">
      <c r="A4" s="153"/>
      <c r="B4" s="151"/>
      <c r="C4" s="2">
        <f>INT(D4/2)</f>
        <v>0</v>
      </c>
      <c r="D4" s="2">
        <f>D3+1</f>
        <v>1</v>
      </c>
      <c r="E4" s="148"/>
      <c r="F4" s="142"/>
      <c r="G4" s="142"/>
      <c r="H4" s="40">
        <f>H3+1</f>
        <v>1</v>
      </c>
      <c r="J4" s="53" t="s">
        <v>91</v>
      </c>
      <c r="K4" s="53">
        <f>K3*4</f>
        <v>128</v>
      </c>
      <c r="L4" s="53">
        <f>K4/4</f>
        <v>32</v>
      </c>
      <c r="M4" s="53">
        <f>K4/8</f>
        <v>16</v>
      </c>
      <c r="N4" s="56"/>
      <c r="O4" s="45"/>
      <c r="P4" s="45"/>
      <c r="Q4" s="45"/>
    </row>
    <row r="5" spans="1:17">
      <c r="A5" s="153"/>
      <c r="B5" s="151"/>
      <c r="C5" s="2">
        <f>INT(D5/2)</f>
        <v>1</v>
      </c>
      <c r="D5" s="2">
        <f t="shared" ref="D5:D68" si="0">D4+1</f>
        <v>2</v>
      </c>
      <c r="E5" s="148"/>
      <c r="F5" s="142"/>
      <c r="G5" s="142"/>
      <c r="H5" s="40">
        <f>H4+1</f>
        <v>2</v>
      </c>
      <c r="N5" s="56"/>
      <c r="O5" s="45"/>
      <c r="P5" s="45"/>
      <c r="Q5" s="45"/>
    </row>
    <row r="6" spans="1:17">
      <c r="A6" s="153"/>
      <c r="B6" s="151"/>
      <c r="C6" s="2">
        <f>INT(D6/2)</f>
        <v>1</v>
      </c>
      <c r="D6" s="2">
        <f t="shared" si="0"/>
        <v>3</v>
      </c>
      <c r="E6" s="148"/>
      <c r="F6" s="142"/>
      <c r="G6" s="142"/>
      <c r="H6" s="40">
        <f>H5+1</f>
        <v>3</v>
      </c>
      <c r="N6" s="56"/>
      <c r="O6" s="45"/>
      <c r="P6" s="45"/>
      <c r="Q6" s="45"/>
    </row>
    <row r="7" spans="1:17" ht="15" customHeight="1">
      <c r="A7" s="153"/>
      <c r="B7" s="151"/>
      <c r="C7" s="2">
        <f t="shared" ref="C7:C70" si="1">INT(D7/2)</f>
        <v>2</v>
      </c>
      <c r="D7" s="2">
        <f t="shared" si="0"/>
        <v>4</v>
      </c>
      <c r="E7" s="148"/>
      <c r="F7" s="142">
        <f>F3+1</f>
        <v>1</v>
      </c>
      <c r="G7" s="141" t="s">
        <v>92</v>
      </c>
      <c r="H7" s="40">
        <v>0</v>
      </c>
      <c r="N7" s="56"/>
      <c r="O7" s="45"/>
      <c r="P7" s="45"/>
      <c r="Q7" s="45"/>
    </row>
    <row r="8" spans="1:17">
      <c r="A8" s="153"/>
      <c r="B8" s="151"/>
      <c r="C8" s="2">
        <f t="shared" si="1"/>
        <v>2</v>
      </c>
      <c r="D8" s="2">
        <f t="shared" si="0"/>
        <v>5</v>
      </c>
      <c r="E8" s="148"/>
      <c r="F8" s="142"/>
      <c r="G8" s="142"/>
      <c r="H8" s="40">
        <f>H7+1</f>
        <v>1</v>
      </c>
      <c r="N8" s="56"/>
      <c r="O8" s="45"/>
      <c r="P8" s="45"/>
      <c r="Q8" s="45"/>
    </row>
    <row r="9" spans="1:17">
      <c r="A9" s="153"/>
      <c r="B9" s="151"/>
      <c r="C9" s="2">
        <f t="shared" si="1"/>
        <v>3</v>
      </c>
      <c r="D9" s="2">
        <f t="shared" si="0"/>
        <v>6</v>
      </c>
      <c r="E9" s="148"/>
      <c r="F9" s="142"/>
      <c r="G9" s="142"/>
      <c r="H9" s="40">
        <f>H8+1</f>
        <v>2</v>
      </c>
      <c r="N9" s="56"/>
      <c r="O9" s="45"/>
      <c r="P9" s="45"/>
      <c r="Q9" s="45"/>
    </row>
    <row r="10" spans="1:17">
      <c r="A10" s="153"/>
      <c r="B10" s="151"/>
      <c r="C10" s="2">
        <f t="shared" si="1"/>
        <v>3</v>
      </c>
      <c r="D10" s="2">
        <f t="shared" si="0"/>
        <v>7</v>
      </c>
      <c r="E10" s="148"/>
      <c r="F10" s="142"/>
      <c r="G10" s="142"/>
      <c r="H10" s="40">
        <f>H9+1</f>
        <v>3</v>
      </c>
      <c r="N10" s="56"/>
      <c r="O10" s="45"/>
      <c r="P10" s="45"/>
      <c r="Q10" s="45"/>
    </row>
    <row r="11" spans="1:17" ht="15" customHeight="1">
      <c r="A11" s="153"/>
      <c r="B11" s="151"/>
      <c r="C11" s="2">
        <f t="shared" si="1"/>
        <v>4</v>
      </c>
      <c r="D11" s="2">
        <f t="shared" si="0"/>
        <v>8</v>
      </c>
      <c r="E11" s="148"/>
      <c r="F11" s="142">
        <f>F7+1</f>
        <v>2</v>
      </c>
      <c r="G11" s="141" t="s">
        <v>92</v>
      </c>
      <c r="H11" s="40">
        <v>0</v>
      </c>
      <c r="J11" s="55"/>
      <c r="K11" s="62"/>
      <c r="L11" s="45"/>
      <c r="N11" s="56"/>
      <c r="O11" s="55"/>
      <c r="P11" s="57"/>
      <c r="Q11" s="45"/>
    </row>
    <row r="12" spans="1:17">
      <c r="A12" s="153"/>
      <c r="B12" s="151"/>
      <c r="C12" s="2">
        <f t="shared" si="1"/>
        <v>4</v>
      </c>
      <c r="D12" s="2">
        <f t="shared" si="0"/>
        <v>9</v>
      </c>
      <c r="E12" s="148"/>
      <c r="F12" s="142"/>
      <c r="G12" s="142"/>
      <c r="H12" s="40">
        <f>H11+1</f>
        <v>1</v>
      </c>
      <c r="J12" s="55"/>
      <c r="K12" s="62"/>
      <c r="L12" s="45"/>
      <c r="N12" s="56"/>
      <c r="O12" s="55"/>
      <c r="P12" s="57"/>
      <c r="Q12" s="45"/>
    </row>
    <row r="13" spans="1:17">
      <c r="A13" s="153"/>
      <c r="B13" s="151"/>
      <c r="C13" s="2">
        <f t="shared" si="1"/>
        <v>5</v>
      </c>
      <c r="D13" s="2">
        <f t="shared" si="0"/>
        <v>10</v>
      </c>
      <c r="E13" s="148"/>
      <c r="F13" s="142"/>
      <c r="G13" s="142"/>
      <c r="H13" s="40">
        <f>H12+1</f>
        <v>2</v>
      </c>
      <c r="J13" s="55"/>
      <c r="K13" s="62"/>
      <c r="L13" s="45"/>
      <c r="N13" s="56"/>
      <c r="O13" s="55"/>
      <c r="P13" s="57"/>
      <c r="Q13" s="45"/>
    </row>
    <row r="14" spans="1:17">
      <c r="A14" s="153"/>
      <c r="B14" s="151"/>
      <c r="C14" s="2">
        <f t="shared" si="1"/>
        <v>5</v>
      </c>
      <c r="D14" s="2">
        <f t="shared" si="0"/>
        <v>11</v>
      </c>
      <c r="E14" s="148"/>
      <c r="F14" s="142"/>
      <c r="G14" s="142"/>
      <c r="H14" s="40">
        <f>H13+1</f>
        <v>3</v>
      </c>
      <c r="J14" s="55"/>
      <c r="K14" s="62"/>
      <c r="L14" s="45"/>
      <c r="N14" s="56"/>
      <c r="O14" s="55"/>
      <c r="P14" s="57"/>
      <c r="Q14" s="45"/>
    </row>
    <row r="15" spans="1:17">
      <c r="A15" s="153"/>
      <c r="B15" s="151"/>
      <c r="C15" s="2">
        <f t="shared" si="1"/>
        <v>6</v>
      </c>
      <c r="D15" s="2">
        <f t="shared" si="0"/>
        <v>12</v>
      </c>
      <c r="E15" s="148"/>
      <c r="F15" s="142">
        <f>F11+1</f>
        <v>3</v>
      </c>
      <c r="G15" s="141" t="s">
        <v>92</v>
      </c>
      <c r="H15" s="40">
        <v>0</v>
      </c>
      <c r="J15" s="55"/>
      <c r="K15" s="62"/>
      <c r="L15" s="45"/>
      <c r="N15" s="56"/>
      <c r="O15" s="55"/>
      <c r="P15" s="57"/>
      <c r="Q15" s="45"/>
    </row>
    <row r="16" spans="1:17">
      <c r="A16" s="153"/>
      <c r="B16" s="151"/>
      <c r="C16" s="2">
        <f t="shared" si="1"/>
        <v>6</v>
      </c>
      <c r="D16" s="2">
        <f t="shared" si="0"/>
        <v>13</v>
      </c>
      <c r="E16" s="148"/>
      <c r="F16" s="142"/>
      <c r="G16" s="142"/>
      <c r="H16" s="40">
        <f>H15+1</f>
        <v>1</v>
      </c>
      <c r="J16" s="55"/>
      <c r="K16" s="62"/>
      <c r="L16" s="45"/>
      <c r="N16" s="56"/>
      <c r="O16" s="55"/>
      <c r="P16" s="57"/>
      <c r="Q16" s="45"/>
    </row>
    <row r="17" spans="1:17">
      <c r="A17" s="153"/>
      <c r="B17" s="151"/>
      <c r="C17" s="2">
        <f t="shared" si="1"/>
        <v>7</v>
      </c>
      <c r="D17" s="2">
        <f t="shared" si="0"/>
        <v>14</v>
      </c>
      <c r="E17" s="148"/>
      <c r="F17" s="142"/>
      <c r="G17" s="142"/>
      <c r="H17" s="40">
        <f>H16+1</f>
        <v>2</v>
      </c>
      <c r="J17" s="55"/>
      <c r="K17" s="62"/>
      <c r="L17" s="45"/>
      <c r="N17" s="56"/>
      <c r="O17" s="55"/>
      <c r="P17" s="57"/>
      <c r="Q17" s="45"/>
    </row>
    <row r="18" spans="1:17">
      <c r="A18" s="153"/>
      <c r="B18" s="151"/>
      <c r="C18" s="2">
        <f t="shared" si="1"/>
        <v>7</v>
      </c>
      <c r="D18" s="2">
        <f t="shared" si="0"/>
        <v>15</v>
      </c>
      <c r="E18" s="148"/>
      <c r="F18" s="142"/>
      <c r="G18" s="142"/>
      <c r="H18" s="40">
        <f>H17+1</f>
        <v>3</v>
      </c>
      <c r="J18" s="55"/>
      <c r="K18" s="62"/>
      <c r="L18" s="45"/>
      <c r="N18" s="56"/>
      <c r="O18" s="55"/>
      <c r="P18" s="57"/>
      <c r="Q18" s="45"/>
    </row>
    <row r="19" spans="1:17">
      <c r="A19" s="153"/>
      <c r="B19" s="151"/>
      <c r="C19" s="2">
        <f t="shared" si="1"/>
        <v>8</v>
      </c>
      <c r="D19" s="2">
        <f t="shared" si="0"/>
        <v>16</v>
      </c>
      <c r="E19" s="148"/>
      <c r="F19" s="142">
        <f>F15+1</f>
        <v>4</v>
      </c>
      <c r="G19" s="141" t="s">
        <v>92</v>
      </c>
      <c r="H19" s="40">
        <v>0</v>
      </c>
      <c r="J19" s="55"/>
      <c r="K19" s="62"/>
      <c r="L19" s="45"/>
      <c r="N19" s="56"/>
      <c r="O19" s="55"/>
      <c r="P19" s="57"/>
      <c r="Q19" s="45"/>
    </row>
    <row r="20" spans="1:17">
      <c r="A20" s="153"/>
      <c r="B20" s="151"/>
      <c r="C20" s="2">
        <f t="shared" si="1"/>
        <v>8</v>
      </c>
      <c r="D20" s="2">
        <f t="shared" si="0"/>
        <v>17</v>
      </c>
      <c r="E20" s="148"/>
      <c r="F20" s="142"/>
      <c r="G20" s="142"/>
      <c r="H20" s="40">
        <f>H19+1</f>
        <v>1</v>
      </c>
      <c r="J20" s="55"/>
      <c r="K20" s="62"/>
      <c r="L20" s="45"/>
      <c r="N20" s="56"/>
      <c r="O20" s="55"/>
      <c r="P20" s="57"/>
      <c r="Q20" s="45"/>
    </row>
    <row r="21" spans="1:17">
      <c r="A21" s="153"/>
      <c r="B21" s="151"/>
      <c r="C21" s="2">
        <f t="shared" si="1"/>
        <v>9</v>
      </c>
      <c r="D21" s="2">
        <f t="shared" si="0"/>
        <v>18</v>
      </c>
      <c r="E21" s="148"/>
      <c r="F21" s="142"/>
      <c r="G21" s="142"/>
      <c r="H21" s="40">
        <f>H20+1</f>
        <v>2</v>
      </c>
      <c r="J21" s="55"/>
      <c r="K21" s="62"/>
      <c r="L21" s="45"/>
      <c r="N21" s="56"/>
      <c r="O21" s="55"/>
      <c r="P21" s="57"/>
      <c r="Q21" s="45"/>
    </row>
    <row r="22" spans="1:17">
      <c r="A22" s="153"/>
      <c r="B22" s="151"/>
      <c r="C22" s="2">
        <f t="shared" si="1"/>
        <v>9</v>
      </c>
      <c r="D22" s="2">
        <f t="shared" si="0"/>
        <v>19</v>
      </c>
      <c r="E22" s="148"/>
      <c r="F22" s="142"/>
      <c r="G22" s="142"/>
      <c r="H22" s="40">
        <f>H21+1</f>
        <v>3</v>
      </c>
      <c r="J22" s="55"/>
      <c r="K22" s="62"/>
      <c r="L22" s="45"/>
      <c r="N22" s="56"/>
      <c r="O22" s="55"/>
      <c r="P22" s="57"/>
      <c r="Q22" s="45"/>
    </row>
    <row r="23" spans="1:17">
      <c r="A23" s="153"/>
      <c r="B23" s="151"/>
      <c r="C23" s="2">
        <f t="shared" si="1"/>
        <v>10</v>
      </c>
      <c r="D23" s="2">
        <f t="shared" si="0"/>
        <v>20</v>
      </c>
      <c r="E23" s="148"/>
      <c r="F23" s="142">
        <f>F19+1</f>
        <v>5</v>
      </c>
      <c r="G23" s="141" t="s">
        <v>92</v>
      </c>
      <c r="H23" s="40">
        <v>0</v>
      </c>
      <c r="J23" s="55"/>
      <c r="K23" s="62"/>
      <c r="L23" s="45"/>
      <c r="N23" s="56"/>
      <c r="O23" s="55"/>
      <c r="P23" s="57"/>
      <c r="Q23" s="45"/>
    </row>
    <row r="24" spans="1:17">
      <c r="A24" s="153"/>
      <c r="B24" s="151"/>
      <c r="C24" s="2">
        <f t="shared" si="1"/>
        <v>10</v>
      </c>
      <c r="D24" s="2">
        <f t="shared" si="0"/>
        <v>21</v>
      </c>
      <c r="E24" s="148"/>
      <c r="F24" s="142"/>
      <c r="G24" s="142"/>
      <c r="H24" s="40">
        <f>H23+1</f>
        <v>1</v>
      </c>
      <c r="J24" s="55"/>
      <c r="K24" s="62"/>
      <c r="L24" s="45"/>
      <c r="N24" s="56"/>
      <c r="O24" s="55"/>
      <c r="P24" s="57"/>
      <c r="Q24" s="45"/>
    </row>
    <row r="25" spans="1:17">
      <c r="A25" s="153"/>
      <c r="B25" s="151"/>
      <c r="C25" s="2">
        <f t="shared" si="1"/>
        <v>11</v>
      </c>
      <c r="D25" s="2">
        <f t="shared" si="0"/>
        <v>22</v>
      </c>
      <c r="E25" s="148"/>
      <c r="F25" s="142"/>
      <c r="G25" s="142"/>
      <c r="H25" s="40">
        <f>H24+1</f>
        <v>2</v>
      </c>
      <c r="J25" s="55"/>
      <c r="K25" s="62"/>
      <c r="L25" s="45"/>
      <c r="N25" s="56"/>
      <c r="O25" s="55"/>
      <c r="P25" s="57"/>
      <c r="Q25" s="45"/>
    </row>
    <row r="26" spans="1:17">
      <c r="A26" s="153"/>
      <c r="B26" s="151"/>
      <c r="C26" s="2">
        <f t="shared" si="1"/>
        <v>11</v>
      </c>
      <c r="D26" s="2">
        <f t="shared" si="0"/>
        <v>23</v>
      </c>
      <c r="E26" s="148"/>
      <c r="F26" s="142"/>
      <c r="G26" s="142"/>
      <c r="H26" s="40">
        <f>H25+1</f>
        <v>3</v>
      </c>
      <c r="J26" s="55"/>
      <c r="K26" s="62"/>
      <c r="L26" s="45"/>
      <c r="N26" s="56"/>
      <c r="O26" s="55"/>
      <c r="P26" s="57"/>
      <c r="Q26" s="45"/>
    </row>
    <row r="27" spans="1:17">
      <c r="A27" s="153"/>
      <c r="B27" s="151"/>
      <c r="C27" s="2">
        <f t="shared" si="1"/>
        <v>12</v>
      </c>
      <c r="D27" s="2">
        <f t="shared" si="0"/>
        <v>24</v>
      </c>
      <c r="E27" s="148"/>
      <c r="F27" s="142">
        <f>F23+1</f>
        <v>6</v>
      </c>
      <c r="G27" s="141" t="s">
        <v>92</v>
      </c>
      <c r="H27" s="40">
        <v>0</v>
      </c>
      <c r="J27" s="55"/>
      <c r="K27" s="62"/>
      <c r="L27" s="45"/>
      <c r="N27" s="56"/>
      <c r="O27" s="55"/>
      <c r="P27" s="57"/>
      <c r="Q27" s="45"/>
    </row>
    <row r="28" spans="1:17">
      <c r="A28" s="153"/>
      <c r="B28" s="151"/>
      <c r="C28" s="2">
        <f t="shared" si="1"/>
        <v>12</v>
      </c>
      <c r="D28" s="2">
        <f t="shared" si="0"/>
        <v>25</v>
      </c>
      <c r="E28" s="148"/>
      <c r="F28" s="142"/>
      <c r="G28" s="142"/>
      <c r="H28" s="40">
        <f>H27+1</f>
        <v>1</v>
      </c>
      <c r="J28" s="55"/>
      <c r="K28" s="62"/>
      <c r="L28" s="45"/>
      <c r="N28" s="56"/>
      <c r="O28" s="55"/>
      <c r="P28" s="57"/>
      <c r="Q28" s="45"/>
    </row>
    <row r="29" spans="1:17">
      <c r="A29" s="153"/>
      <c r="B29" s="151"/>
      <c r="C29" s="2">
        <f t="shared" si="1"/>
        <v>13</v>
      </c>
      <c r="D29" s="2">
        <f t="shared" si="0"/>
        <v>26</v>
      </c>
      <c r="E29" s="148"/>
      <c r="F29" s="142"/>
      <c r="G29" s="142"/>
      <c r="H29" s="40">
        <f>H28+1</f>
        <v>2</v>
      </c>
      <c r="J29" s="55"/>
      <c r="K29" s="62"/>
      <c r="L29" s="45"/>
      <c r="N29" s="56"/>
      <c r="O29" s="55"/>
      <c r="P29" s="57"/>
      <c r="Q29" s="45"/>
    </row>
    <row r="30" spans="1:17">
      <c r="A30" s="153"/>
      <c r="B30" s="151"/>
      <c r="C30" s="2">
        <f t="shared" si="1"/>
        <v>13</v>
      </c>
      <c r="D30" s="2">
        <f t="shared" si="0"/>
        <v>27</v>
      </c>
      <c r="E30" s="148"/>
      <c r="F30" s="142"/>
      <c r="G30" s="142"/>
      <c r="H30" s="40">
        <f>H29+1</f>
        <v>3</v>
      </c>
      <c r="J30" s="55"/>
      <c r="K30" s="62"/>
      <c r="L30" s="45"/>
      <c r="N30" s="56"/>
      <c r="O30" s="55"/>
      <c r="P30" s="57"/>
      <c r="Q30" s="45"/>
    </row>
    <row r="31" spans="1:17">
      <c r="A31" s="153"/>
      <c r="B31" s="151"/>
      <c r="C31" s="2">
        <f t="shared" si="1"/>
        <v>14</v>
      </c>
      <c r="D31" s="2">
        <f t="shared" si="0"/>
        <v>28</v>
      </c>
      <c r="E31" s="148"/>
      <c r="F31" s="142">
        <f>F27+1</f>
        <v>7</v>
      </c>
      <c r="G31" s="141" t="s">
        <v>92</v>
      </c>
      <c r="H31" s="40">
        <v>0</v>
      </c>
      <c r="J31" s="55"/>
      <c r="K31" s="62"/>
      <c r="L31" s="45"/>
      <c r="N31" s="56"/>
      <c r="O31" s="55"/>
      <c r="P31" s="57"/>
      <c r="Q31" s="45"/>
    </row>
    <row r="32" spans="1:17">
      <c r="A32" s="153"/>
      <c r="B32" s="151"/>
      <c r="C32" s="2">
        <f t="shared" si="1"/>
        <v>14</v>
      </c>
      <c r="D32" s="2">
        <f t="shared" si="0"/>
        <v>29</v>
      </c>
      <c r="E32" s="148"/>
      <c r="F32" s="142"/>
      <c r="G32" s="142"/>
      <c r="H32" s="40">
        <f>H31+1</f>
        <v>1</v>
      </c>
      <c r="J32" s="55"/>
      <c r="K32" s="62"/>
      <c r="L32" s="45"/>
      <c r="N32" s="56"/>
      <c r="O32" s="55"/>
      <c r="P32" s="57"/>
      <c r="Q32" s="45"/>
    </row>
    <row r="33" spans="1:17">
      <c r="A33" s="153"/>
      <c r="B33" s="151"/>
      <c r="C33" s="2">
        <f t="shared" si="1"/>
        <v>15</v>
      </c>
      <c r="D33" s="2">
        <f t="shared" si="0"/>
        <v>30</v>
      </c>
      <c r="E33" s="148"/>
      <c r="F33" s="142"/>
      <c r="G33" s="142"/>
      <c r="H33" s="40">
        <f>H32+1</f>
        <v>2</v>
      </c>
      <c r="J33" s="55"/>
      <c r="K33" s="62"/>
      <c r="L33" s="45"/>
      <c r="N33" s="56"/>
      <c r="O33" s="55"/>
      <c r="P33" s="57"/>
      <c r="Q33" s="45"/>
    </row>
    <row r="34" spans="1:17">
      <c r="A34" s="153"/>
      <c r="B34" s="151"/>
      <c r="C34" s="2">
        <f t="shared" si="1"/>
        <v>15</v>
      </c>
      <c r="D34" s="2">
        <f t="shared" si="0"/>
        <v>31</v>
      </c>
      <c r="E34" s="148"/>
      <c r="F34" s="142"/>
      <c r="G34" s="142"/>
      <c r="H34" s="40">
        <f>H33+1</f>
        <v>3</v>
      </c>
      <c r="J34" s="55"/>
      <c r="K34" s="62"/>
      <c r="L34" s="45"/>
      <c r="N34" s="56"/>
      <c r="O34" s="55"/>
      <c r="P34" s="57"/>
      <c r="Q34" s="45"/>
    </row>
    <row r="35" spans="1:17">
      <c r="A35" s="153"/>
      <c r="B35" s="151"/>
      <c r="C35" s="2">
        <f t="shared" si="1"/>
        <v>16</v>
      </c>
      <c r="D35" s="2">
        <f t="shared" si="0"/>
        <v>32</v>
      </c>
      <c r="E35" s="148"/>
      <c r="F35" s="142">
        <f>F31+1</f>
        <v>8</v>
      </c>
      <c r="G35" s="141" t="s">
        <v>92</v>
      </c>
      <c r="H35" s="40">
        <v>0</v>
      </c>
      <c r="J35" s="55"/>
      <c r="K35" s="62"/>
      <c r="L35" s="45"/>
      <c r="N35" s="56"/>
      <c r="O35" s="55"/>
      <c r="P35" s="57"/>
      <c r="Q35" s="45"/>
    </row>
    <row r="36" spans="1:17">
      <c r="A36" s="153"/>
      <c r="B36" s="151"/>
      <c r="C36" s="2">
        <f t="shared" si="1"/>
        <v>16</v>
      </c>
      <c r="D36" s="2">
        <f t="shared" si="0"/>
        <v>33</v>
      </c>
      <c r="E36" s="148"/>
      <c r="F36" s="142"/>
      <c r="G36" s="142"/>
      <c r="H36" s="40">
        <f>H35+1</f>
        <v>1</v>
      </c>
      <c r="J36" s="55"/>
      <c r="K36" s="62"/>
      <c r="L36" s="45"/>
      <c r="N36" s="56"/>
      <c r="O36" s="55"/>
      <c r="P36" s="57"/>
      <c r="Q36" s="45"/>
    </row>
    <row r="37" spans="1:17">
      <c r="A37" s="153"/>
      <c r="B37" s="151"/>
      <c r="C37" s="2">
        <f t="shared" si="1"/>
        <v>17</v>
      </c>
      <c r="D37" s="2">
        <f t="shared" si="0"/>
        <v>34</v>
      </c>
      <c r="E37" s="148"/>
      <c r="F37" s="142"/>
      <c r="G37" s="142"/>
      <c r="H37" s="40">
        <f>H36+1</f>
        <v>2</v>
      </c>
      <c r="J37" s="55"/>
      <c r="K37" s="62"/>
      <c r="L37" s="45"/>
      <c r="N37" s="56"/>
      <c r="O37" s="55"/>
      <c r="P37" s="57"/>
      <c r="Q37" s="45"/>
    </row>
    <row r="38" spans="1:17">
      <c r="A38" s="153"/>
      <c r="B38" s="151"/>
      <c r="C38" s="2">
        <f t="shared" si="1"/>
        <v>17</v>
      </c>
      <c r="D38" s="2">
        <f t="shared" si="0"/>
        <v>35</v>
      </c>
      <c r="E38" s="148"/>
      <c r="F38" s="142"/>
      <c r="G38" s="142"/>
      <c r="H38" s="40">
        <f>H37+1</f>
        <v>3</v>
      </c>
      <c r="J38" s="55"/>
      <c r="K38" s="62"/>
      <c r="L38" s="45"/>
      <c r="N38" s="56"/>
      <c r="O38" s="55"/>
      <c r="P38" s="57"/>
      <c r="Q38" s="45"/>
    </row>
    <row r="39" spans="1:17">
      <c r="A39" s="153"/>
      <c r="B39" s="151"/>
      <c r="C39" s="2">
        <f t="shared" si="1"/>
        <v>18</v>
      </c>
      <c r="D39" s="2">
        <f t="shared" si="0"/>
        <v>36</v>
      </c>
      <c r="E39" s="148"/>
      <c r="F39" s="142">
        <f>F35+1</f>
        <v>9</v>
      </c>
      <c r="G39" s="141" t="s">
        <v>92</v>
      </c>
      <c r="H39" s="40">
        <v>0</v>
      </c>
      <c r="J39" s="55"/>
      <c r="K39" s="62"/>
      <c r="L39" s="45"/>
      <c r="N39" s="56"/>
      <c r="O39" s="55"/>
      <c r="P39" s="57"/>
      <c r="Q39" s="45"/>
    </row>
    <row r="40" spans="1:17">
      <c r="A40" s="153"/>
      <c r="B40" s="151"/>
      <c r="C40" s="2">
        <f t="shared" si="1"/>
        <v>18</v>
      </c>
      <c r="D40" s="2">
        <f t="shared" si="0"/>
        <v>37</v>
      </c>
      <c r="E40" s="148"/>
      <c r="F40" s="142"/>
      <c r="G40" s="142"/>
      <c r="H40" s="40">
        <f>H39+1</f>
        <v>1</v>
      </c>
      <c r="J40" s="55"/>
      <c r="K40" s="62"/>
      <c r="L40" s="45"/>
      <c r="N40" s="56"/>
      <c r="O40" s="55"/>
      <c r="P40" s="57"/>
      <c r="Q40" s="45"/>
    </row>
    <row r="41" spans="1:17">
      <c r="A41" s="153"/>
      <c r="B41" s="151"/>
      <c r="C41" s="2">
        <f t="shared" si="1"/>
        <v>19</v>
      </c>
      <c r="D41" s="2">
        <f t="shared" si="0"/>
        <v>38</v>
      </c>
      <c r="E41" s="148"/>
      <c r="F41" s="142"/>
      <c r="G41" s="142"/>
      <c r="H41" s="40">
        <f>H40+1</f>
        <v>2</v>
      </c>
      <c r="J41" s="55"/>
      <c r="K41" s="62"/>
      <c r="L41" s="45"/>
      <c r="N41" s="56"/>
      <c r="O41" s="55"/>
      <c r="P41" s="57"/>
      <c r="Q41" s="45"/>
    </row>
    <row r="42" spans="1:17">
      <c r="A42" s="153"/>
      <c r="B42" s="151"/>
      <c r="C42" s="2">
        <f t="shared" si="1"/>
        <v>19</v>
      </c>
      <c r="D42" s="2">
        <f t="shared" si="0"/>
        <v>39</v>
      </c>
      <c r="E42" s="148"/>
      <c r="F42" s="142"/>
      <c r="G42" s="142"/>
      <c r="H42" s="40">
        <f>H41+1</f>
        <v>3</v>
      </c>
      <c r="J42" s="55"/>
      <c r="K42" s="62"/>
      <c r="L42" s="45"/>
      <c r="N42" s="56"/>
      <c r="O42" s="55"/>
      <c r="P42" s="57"/>
      <c r="Q42" s="45"/>
    </row>
    <row r="43" spans="1:17">
      <c r="A43" s="153"/>
      <c r="B43" s="151"/>
      <c r="C43" s="2">
        <f t="shared" si="1"/>
        <v>20</v>
      </c>
      <c r="D43" s="2">
        <f t="shared" si="0"/>
        <v>40</v>
      </c>
      <c r="E43" s="148"/>
      <c r="F43" s="142">
        <f>F39+1</f>
        <v>10</v>
      </c>
      <c r="G43" s="141" t="s">
        <v>92</v>
      </c>
      <c r="H43" s="40">
        <v>0</v>
      </c>
      <c r="J43" s="55"/>
      <c r="K43" s="62"/>
      <c r="L43" s="45"/>
      <c r="N43" s="56"/>
      <c r="O43" s="55"/>
      <c r="P43" s="57"/>
      <c r="Q43" s="45"/>
    </row>
    <row r="44" spans="1:17">
      <c r="A44" s="153"/>
      <c r="B44" s="151"/>
      <c r="C44" s="2">
        <f t="shared" si="1"/>
        <v>20</v>
      </c>
      <c r="D44" s="2">
        <f t="shared" si="0"/>
        <v>41</v>
      </c>
      <c r="E44" s="148"/>
      <c r="F44" s="142"/>
      <c r="G44" s="142"/>
      <c r="H44" s="40">
        <f>H43+1</f>
        <v>1</v>
      </c>
      <c r="J44" s="55"/>
      <c r="K44" s="62"/>
      <c r="L44" s="45"/>
      <c r="N44" s="56"/>
      <c r="O44" s="55"/>
      <c r="P44" s="57"/>
      <c r="Q44" s="45"/>
    </row>
    <row r="45" spans="1:17">
      <c r="A45" s="153"/>
      <c r="B45" s="151"/>
      <c r="C45" s="2">
        <f t="shared" si="1"/>
        <v>21</v>
      </c>
      <c r="D45" s="2">
        <f t="shared" si="0"/>
        <v>42</v>
      </c>
      <c r="E45" s="148"/>
      <c r="F45" s="142"/>
      <c r="G45" s="142"/>
      <c r="H45" s="40">
        <f>H44+1</f>
        <v>2</v>
      </c>
      <c r="J45" s="55"/>
      <c r="K45" s="62"/>
      <c r="L45" s="45"/>
      <c r="N45" s="56"/>
      <c r="O45" s="55"/>
      <c r="P45" s="57"/>
      <c r="Q45" s="45"/>
    </row>
    <row r="46" spans="1:17">
      <c r="A46" s="153"/>
      <c r="B46" s="151"/>
      <c r="C46" s="2">
        <f t="shared" si="1"/>
        <v>21</v>
      </c>
      <c r="D46" s="2">
        <f t="shared" si="0"/>
        <v>43</v>
      </c>
      <c r="E46" s="148"/>
      <c r="F46" s="142"/>
      <c r="G46" s="142"/>
      <c r="H46" s="40">
        <f>H45+1</f>
        <v>3</v>
      </c>
      <c r="J46" s="55"/>
      <c r="K46" s="62"/>
      <c r="L46" s="45"/>
      <c r="N46" s="56"/>
      <c r="O46" s="55"/>
      <c r="P46" s="57"/>
      <c r="Q46" s="45"/>
    </row>
    <row r="47" spans="1:17">
      <c r="A47" s="153"/>
      <c r="B47" s="151"/>
      <c r="C47" s="2">
        <f t="shared" si="1"/>
        <v>22</v>
      </c>
      <c r="D47" s="2">
        <f t="shared" si="0"/>
        <v>44</v>
      </c>
      <c r="E47" s="148"/>
      <c r="F47" s="142">
        <f>F43+1</f>
        <v>11</v>
      </c>
      <c r="G47" s="141" t="s">
        <v>92</v>
      </c>
      <c r="H47" s="40">
        <v>0</v>
      </c>
      <c r="J47" s="55"/>
      <c r="K47" s="62"/>
      <c r="L47" s="45"/>
      <c r="N47" s="56"/>
      <c r="O47" s="55"/>
      <c r="P47" s="57"/>
      <c r="Q47" s="45"/>
    </row>
    <row r="48" spans="1:17">
      <c r="A48" s="153"/>
      <c r="B48" s="151"/>
      <c r="C48" s="2">
        <f t="shared" si="1"/>
        <v>22</v>
      </c>
      <c r="D48" s="2">
        <f t="shared" si="0"/>
        <v>45</v>
      </c>
      <c r="E48" s="148"/>
      <c r="F48" s="142"/>
      <c r="G48" s="142"/>
      <c r="H48" s="40">
        <f>H47+1</f>
        <v>1</v>
      </c>
      <c r="J48" s="55"/>
      <c r="K48" s="62"/>
      <c r="L48" s="45"/>
      <c r="N48" s="56"/>
      <c r="O48" s="55"/>
      <c r="P48" s="57"/>
      <c r="Q48" s="45"/>
    </row>
    <row r="49" spans="1:17">
      <c r="A49" s="153"/>
      <c r="B49" s="151"/>
      <c r="C49" s="2">
        <f t="shared" si="1"/>
        <v>23</v>
      </c>
      <c r="D49" s="2">
        <f t="shared" si="0"/>
        <v>46</v>
      </c>
      <c r="E49" s="148"/>
      <c r="F49" s="142"/>
      <c r="G49" s="142"/>
      <c r="H49" s="40">
        <f>H48+1</f>
        <v>2</v>
      </c>
      <c r="J49" s="55"/>
      <c r="K49" s="62"/>
      <c r="L49" s="45"/>
      <c r="N49" s="56"/>
      <c r="O49" s="55"/>
      <c r="P49" s="57"/>
      <c r="Q49" s="45"/>
    </row>
    <row r="50" spans="1:17">
      <c r="A50" s="153"/>
      <c r="B50" s="151"/>
      <c r="C50" s="2">
        <f t="shared" si="1"/>
        <v>23</v>
      </c>
      <c r="D50" s="2">
        <f t="shared" si="0"/>
        <v>47</v>
      </c>
      <c r="E50" s="148"/>
      <c r="F50" s="142"/>
      <c r="G50" s="142"/>
      <c r="H50" s="40">
        <f>H49+1</f>
        <v>3</v>
      </c>
      <c r="J50" s="55"/>
      <c r="K50" s="62"/>
      <c r="L50" s="45"/>
      <c r="N50" s="56"/>
      <c r="O50" s="55"/>
      <c r="P50" s="57"/>
      <c r="Q50" s="45"/>
    </row>
    <row r="51" spans="1:17">
      <c r="A51" s="153"/>
      <c r="B51" s="151"/>
      <c r="C51" s="2">
        <f t="shared" si="1"/>
        <v>24</v>
      </c>
      <c r="D51" s="2">
        <f t="shared" si="0"/>
        <v>48</v>
      </c>
      <c r="E51" s="148"/>
      <c r="F51" s="142">
        <f>F47+1</f>
        <v>12</v>
      </c>
      <c r="G51" s="141" t="s">
        <v>92</v>
      </c>
      <c r="H51" s="40">
        <v>0</v>
      </c>
      <c r="J51" s="55"/>
      <c r="K51" s="62"/>
      <c r="L51" s="45"/>
      <c r="N51" s="56"/>
      <c r="O51" s="55"/>
      <c r="P51" s="57"/>
      <c r="Q51" s="45"/>
    </row>
    <row r="52" spans="1:17" ht="15" customHeight="1">
      <c r="A52" s="153"/>
      <c r="B52" s="151"/>
      <c r="C52" s="2">
        <f t="shared" si="1"/>
        <v>24</v>
      </c>
      <c r="D52" s="2">
        <f t="shared" si="0"/>
        <v>49</v>
      </c>
      <c r="E52" s="148"/>
      <c r="F52" s="142"/>
      <c r="G52" s="142"/>
      <c r="H52" s="40">
        <f>H51+1</f>
        <v>1</v>
      </c>
      <c r="J52" s="55"/>
      <c r="K52" s="62"/>
      <c r="L52" s="45"/>
      <c r="N52" s="56"/>
      <c r="O52" s="55"/>
      <c r="P52" s="57"/>
      <c r="Q52" s="45"/>
    </row>
    <row r="53" spans="1:17">
      <c r="A53" s="153"/>
      <c r="B53" s="151"/>
      <c r="C53" s="2">
        <f t="shared" si="1"/>
        <v>25</v>
      </c>
      <c r="D53" s="2">
        <f t="shared" si="0"/>
        <v>50</v>
      </c>
      <c r="E53" s="148"/>
      <c r="F53" s="142"/>
      <c r="G53" s="142"/>
      <c r="H53" s="40">
        <f>H52+1</f>
        <v>2</v>
      </c>
      <c r="J53" s="55"/>
      <c r="K53" s="62"/>
      <c r="L53" s="45"/>
      <c r="N53" s="56"/>
      <c r="O53" s="55"/>
      <c r="P53" s="57"/>
      <c r="Q53" s="45"/>
    </row>
    <row r="54" spans="1:17">
      <c r="A54" s="153"/>
      <c r="B54" s="151"/>
      <c r="C54" s="2">
        <f t="shared" si="1"/>
        <v>25</v>
      </c>
      <c r="D54" s="2">
        <f t="shared" si="0"/>
        <v>51</v>
      </c>
      <c r="E54" s="148"/>
      <c r="F54" s="142"/>
      <c r="G54" s="142"/>
      <c r="H54" s="40">
        <f>H53+1</f>
        <v>3</v>
      </c>
      <c r="J54" s="55"/>
      <c r="K54" s="62"/>
      <c r="L54" s="45"/>
      <c r="N54" s="56"/>
      <c r="O54" s="55"/>
      <c r="P54" s="57"/>
      <c r="Q54" s="45"/>
    </row>
    <row r="55" spans="1:17">
      <c r="A55" s="153"/>
      <c r="B55" s="151"/>
      <c r="C55" s="2">
        <f t="shared" si="1"/>
        <v>26</v>
      </c>
      <c r="D55" s="2">
        <f t="shared" si="0"/>
        <v>52</v>
      </c>
      <c r="E55" s="148"/>
      <c r="F55" s="142">
        <f>F51+1</f>
        <v>13</v>
      </c>
      <c r="G55" s="141" t="s">
        <v>92</v>
      </c>
      <c r="H55" s="40">
        <v>0</v>
      </c>
      <c r="J55" s="55"/>
      <c r="K55" s="62"/>
      <c r="L55" s="45"/>
      <c r="N55" s="56"/>
      <c r="O55" s="55"/>
      <c r="P55" s="57"/>
      <c r="Q55" s="45"/>
    </row>
    <row r="56" spans="1:17">
      <c r="A56" s="153"/>
      <c r="B56" s="151"/>
      <c r="C56" s="2">
        <f t="shared" si="1"/>
        <v>26</v>
      </c>
      <c r="D56" s="2">
        <f t="shared" si="0"/>
        <v>53</v>
      </c>
      <c r="E56" s="148"/>
      <c r="F56" s="142"/>
      <c r="G56" s="142"/>
      <c r="H56" s="40">
        <f>H55+1</f>
        <v>1</v>
      </c>
      <c r="J56" s="55"/>
      <c r="K56" s="62"/>
      <c r="L56" s="45"/>
      <c r="N56" s="56"/>
      <c r="O56" s="55"/>
      <c r="P56" s="57"/>
      <c r="Q56" s="45"/>
    </row>
    <row r="57" spans="1:17">
      <c r="A57" s="153"/>
      <c r="B57" s="151"/>
      <c r="C57" s="2">
        <f t="shared" si="1"/>
        <v>27</v>
      </c>
      <c r="D57" s="2">
        <f t="shared" si="0"/>
        <v>54</v>
      </c>
      <c r="E57" s="148"/>
      <c r="F57" s="142"/>
      <c r="G57" s="142"/>
      <c r="H57" s="40">
        <f>H56+1</f>
        <v>2</v>
      </c>
      <c r="J57" s="55"/>
      <c r="K57" s="62"/>
      <c r="L57" s="45"/>
      <c r="N57" s="56"/>
      <c r="O57" s="55"/>
      <c r="P57" s="57"/>
      <c r="Q57" s="45"/>
    </row>
    <row r="58" spans="1:17">
      <c r="A58" s="153"/>
      <c r="B58" s="151"/>
      <c r="C58" s="2">
        <f t="shared" si="1"/>
        <v>27</v>
      </c>
      <c r="D58" s="2">
        <f t="shared" si="0"/>
        <v>55</v>
      </c>
      <c r="E58" s="148"/>
      <c r="F58" s="142"/>
      <c r="G58" s="142"/>
      <c r="H58" s="40">
        <f>H57+1</f>
        <v>3</v>
      </c>
      <c r="J58" s="55"/>
      <c r="K58" s="62"/>
      <c r="L58" s="45"/>
      <c r="N58" s="56"/>
      <c r="O58" s="55"/>
      <c r="P58" s="57"/>
      <c r="Q58" s="45"/>
    </row>
    <row r="59" spans="1:17">
      <c r="A59" s="153"/>
      <c r="B59" s="151"/>
      <c r="C59" s="2">
        <f t="shared" si="1"/>
        <v>28</v>
      </c>
      <c r="D59" s="2">
        <f t="shared" si="0"/>
        <v>56</v>
      </c>
      <c r="E59" s="148"/>
      <c r="F59" s="142">
        <f>F55+1</f>
        <v>14</v>
      </c>
      <c r="G59" s="141" t="s">
        <v>92</v>
      </c>
      <c r="H59" s="40">
        <v>0</v>
      </c>
      <c r="J59" s="55"/>
      <c r="K59" s="62"/>
      <c r="L59" s="45"/>
      <c r="N59" s="56"/>
      <c r="O59" s="55"/>
      <c r="P59" s="57"/>
      <c r="Q59" s="45"/>
    </row>
    <row r="60" spans="1:17">
      <c r="A60" s="153"/>
      <c r="B60" s="151"/>
      <c r="C60" s="2">
        <f t="shared" si="1"/>
        <v>28</v>
      </c>
      <c r="D60" s="2">
        <f t="shared" si="0"/>
        <v>57</v>
      </c>
      <c r="E60" s="148"/>
      <c r="F60" s="142"/>
      <c r="G60" s="142"/>
      <c r="H60" s="40">
        <f>H59+1</f>
        <v>1</v>
      </c>
      <c r="J60" s="55"/>
      <c r="K60" s="62"/>
      <c r="L60" s="45"/>
      <c r="N60" s="56"/>
      <c r="O60" s="55"/>
      <c r="P60" s="57"/>
      <c r="Q60" s="45"/>
    </row>
    <row r="61" spans="1:17">
      <c r="A61" s="153"/>
      <c r="B61" s="151"/>
      <c r="C61" s="2">
        <f t="shared" si="1"/>
        <v>29</v>
      </c>
      <c r="D61" s="2">
        <f t="shared" si="0"/>
        <v>58</v>
      </c>
      <c r="E61" s="148"/>
      <c r="F61" s="142"/>
      <c r="G61" s="142"/>
      <c r="H61" s="40">
        <f>H60+1</f>
        <v>2</v>
      </c>
      <c r="J61" s="55"/>
      <c r="K61" s="62"/>
      <c r="L61" s="45"/>
      <c r="N61" s="56"/>
      <c r="O61" s="55"/>
      <c r="P61" s="57"/>
      <c r="Q61" s="45"/>
    </row>
    <row r="62" spans="1:17">
      <c r="A62" s="153"/>
      <c r="B62" s="151"/>
      <c r="C62" s="2">
        <f t="shared" si="1"/>
        <v>29</v>
      </c>
      <c r="D62" s="2">
        <f t="shared" si="0"/>
        <v>59</v>
      </c>
      <c r="E62" s="148"/>
      <c r="F62" s="142"/>
      <c r="G62" s="142"/>
      <c r="H62" s="40">
        <f>H61+1</f>
        <v>3</v>
      </c>
      <c r="J62" s="55"/>
      <c r="K62" s="62"/>
      <c r="L62" s="45"/>
      <c r="N62" s="56"/>
      <c r="O62" s="55"/>
      <c r="P62" s="57"/>
      <c r="Q62" s="45"/>
    </row>
    <row r="63" spans="1:17" ht="15" customHeight="1">
      <c r="A63" s="153"/>
      <c r="B63" s="151"/>
      <c r="C63" s="2">
        <f t="shared" si="1"/>
        <v>30</v>
      </c>
      <c r="D63" s="2">
        <f t="shared" si="0"/>
        <v>60</v>
      </c>
      <c r="E63" s="148"/>
      <c r="F63" s="142">
        <f>F59+1</f>
        <v>15</v>
      </c>
      <c r="G63" s="141" t="s">
        <v>92</v>
      </c>
      <c r="H63" s="40">
        <v>0</v>
      </c>
      <c r="J63" s="55"/>
      <c r="K63" s="62"/>
      <c r="L63" s="45"/>
      <c r="N63" s="56"/>
      <c r="O63" s="55"/>
      <c r="P63" s="57"/>
      <c r="Q63" s="45"/>
    </row>
    <row r="64" spans="1:17">
      <c r="A64" s="153"/>
      <c r="B64" s="151"/>
      <c r="C64" s="2">
        <f t="shared" si="1"/>
        <v>30</v>
      </c>
      <c r="D64" s="2">
        <f t="shared" si="0"/>
        <v>61</v>
      </c>
      <c r="E64" s="148"/>
      <c r="F64" s="142"/>
      <c r="G64" s="142"/>
      <c r="H64" s="40">
        <f>H63+1</f>
        <v>1</v>
      </c>
      <c r="J64" s="55"/>
      <c r="K64" s="62"/>
      <c r="L64" s="45"/>
      <c r="N64" s="56"/>
      <c r="O64" s="55"/>
      <c r="P64" s="57"/>
      <c r="Q64" s="45"/>
    </row>
    <row r="65" spans="1:17">
      <c r="A65" s="153"/>
      <c r="B65" s="151"/>
      <c r="C65" s="2">
        <f t="shared" si="1"/>
        <v>31</v>
      </c>
      <c r="D65" s="2">
        <f t="shared" si="0"/>
        <v>62</v>
      </c>
      <c r="E65" s="148"/>
      <c r="F65" s="142"/>
      <c r="G65" s="142"/>
      <c r="H65" s="40">
        <f>H64+1</f>
        <v>2</v>
      </c>
      <c r="J65" s="55"/>
      <c r="K65" s="62"/>
      <c r="L65" s="45"/>
      <c r="N65" s="56"/>
      <c r="O65" s="55"/>
      <c r="P65" s="57"/>
      <c r="Q65" s="45"/>
    </row>
    <row r="66" spans="1:17">
      <c r="A66" s="153"/>
      <c r="B66" s="151"/>
      <c r="C66" s="2">
        <f t="shared" si="1"/>
        <v>31</v>
      </c>
      <c r="D66" s="2">
        <f t="shared" si="0"/>
        <v>63</v>
      </c>
      <c r="E66" s="148"/>
      <c r="F66" s="142"/>
      <c r="G66" s="142"/>
      <c r="H66" s="40">
        <f>H65+1</f>
        <v>3</v>
      </c>
      <c r="J66" s="55"/>
      <c r="K66" s="62"/>
      <c r="L66" s="45"/>
      <c r="N66" s="56"/>
      <c r="O66" s="55"/>
      <c r="P66" s="57"/>
      <c r="Q66" s="45"/>
    </row>
    <row r="67" spans="1:17">
      <c r="A67" s="153"/>
      <c r="B67" s="151"/>
      <c r="C67" s="2">
        <f t="shared" si="1"/>
        <v>32</v>
      </c>
      <c r="D67" s="2">
        <f t="shared" si="0"/>
        <v>64</v>
      </c>
      <c r="E67" s="148"/>
      <c r="F67" s="142">
        <f>F63+1</f>
        <v>16</v>
      </c>
      <c r="G67" s="141" t="s">
        <v>92</v>
      </c>
      <c r="H67" s="40">
        <v>0</v>
      </c>
      <c r="J67" s="55"/>
      <c r="K67" s="62"/>
      <c r="L67" s="45"/>
      <c r="N67" s="56"/>
      <c r="O67" s="55"/>
      <c r="P67" s="57"/>
      <c r="Q67" s="45"/>
    </row>
    <row r="68" spans="1:17">
      <c r="A68" s="153"/>
      <c r="B68" s="151"/>
      <c r="C68" s="2">
        <f t="shared" si="1"/>
        <v>32</v>
      </c>
      <c r="D68" s="2">
        <f t="shared" si="0"/>
        <v>65</v>
      </c>
      <c r="E68" s="148"/>
      <c r="F68" s="142"/>
      <c r="G68" s="142"/>
      <c r="H68" s="40">
        <f>H67+1</f>
        <v>1</v>
      </c>
      <c r="J68" s="55"/>
      <c r="K68" s="62"/>
      <c r="L68" s="45"/>
      <c r="N68" s="56"/>
      <c r="O68" s="55"/>
      <c r="P68" s="57"/>
      <c r="Q68" s="45"/>
    </row>
    <row r="69" spans="1:17">
      <c r="A69" s="153"/>
      <c r="B69" s="151"/>
      <c r="C69" s="2">
        <f t="shared" si="1"/>
        <v>33</v>
      </c>
      <c r="D69" s="2">
        <f t="shared" ref="D69:D132" si="2">D68+1</f>
        <v>66</v>
      </c>
      <c r="E69" s="148"/>
      <c r="F69" s="142"/>
      <c r="G69" s="142"/>
      <c r="H69" s="40">
        <f>H68+1</f>
        <v>2</v>
      </c>
      <c r="J69" s="55"/>
      <c r="K69" s="62"/>
      <c r="L69" s="45"/>
      <c r="N69" s="56"/>
      <c r="O69" s="55"/>
      <c r="P69" s="57"/>
      <c r="Q69" s="45"/>
    </row>
    <row r="70" spans="1:17">
      <c r="A70" s="153"/>
      <c r="B70" s="151"/>
      <c r="C70" s="2">
        <f t="shared" si="1"/>
        <v>33</v>
      </c>
      <c r="D70" s="2">
        <f t="shared" si="2"/>
        <v>67</v>
      </c>
      <c r="E70" s="148"/>
      <c r="F70" s="142"/>
      <c r="G70" s="142"/>
      <c r="H70" s="40">
        <f>H69+1</f>
        <v>3</v>
      </c>
      <c r="J70" s="55"/>
      <c r="K70" s="62"/>
      <c r="L70" s="45"/>
      <c r="N70" s="56"/>
      <c r="O70" s="55"/>
      <c r="P70" s="57"/>
      <c r="Q70" s="45"/>
    </row>
    <row r="71" spans="1:17">
      <c r="A71" s="153"/>
      <c r="B71" s="151"/>
      <c r="C71" s="2">
        <f t="shared" ref="C71:C134" si="3">INT(D71/2)</f>
        <v>34</v>
      </c>
      <c r="D71" s="2">
        <f t="shared" si="2"/>
        <v>68</v>
      </c>
      <c r="E71" s="148"/>
      <c r="F71" s="142">
        <f>F67+1</f>
        <v>17</v>
      </c>
      <c r="G71" s="141" t="s">
        <v>92</v>
      </c>
      <c r="H71" s="40">
        <v>0</v>
      </c>
      <c r="J71" s="55"/>
      <c r="K71" s="62"/>
      <c r="L71" s="45"/>
      <c r="N71" s="56"/>
      <c r="O71" s="55"/>
      <c r="P71" s="57"/>
      <c r="Q71" s="45"/>
    </row>
    <row r="72" spans="1:17">
      <c r="A72" s="153"/>
      <c r="B72" s="151"/>
      <c r="C72" s="2">
        <f t="shared" si="3"/>
        <v>34</v>
      </c>
      <c r="D72" s="2">
        <f t="shared" si="2"/>
        <v>69</v>
      </c>
      <c r="E72" s="148"/>
      <c r="F72" s="142"/>
      <c r="G72" s="142"/>
      <c r="H72" s="40">
        <f>H71+1</f>
        <v>1</v>
      </c>
      <c r="J72" s="55"/>
      <c r="K72" s="62"/>
      <c r="L72" s="45"/>
      <c r="N72" s="56"/>
      <c r="O72" s="55"/>
      <c r="P72" s="57"/>
      <c r="Q72" s="45"/>
    </row>
    <row r="73" spans="1:17">
      <c r="A73" s="153"/>
      <c r="B73" s="151"/>
      <c r="C73" s="2">
        <f t="shared" si="3"/>
        <v>35</v>
      </c>
      <c r="D73" s="2">
        <f t="shared" si="2"/>
        <v>70</v>
      </c>
      <c r="E73" s="148"/>
      <c r="F73" s="142"/>
      <c r="G73" s="142"/>
      <c r="H73" s="40">
        <f>H72+1</f>
        <v>2</v>
      </c>
      <c r="J73" s="55"/>
      <c r="K73" s="62"/>
      <c r="L73" s="45"/>
      <c r="N73" s="56"/>
      <c r="O73" s="55"/>
      <c r="P73" s="57"/>
      <c r="Q73" s="45"/>
    </row>
    <row r="74" spans="1:17">
      <c r="A74" s="153"/>
      <c r="B74" s="151"/>
      <c r="C74" s="2">
        <f t="shared" si="3"/>
        <v>35</v>
      </c>
      <c r="D74" s="2">
        <f t="shared" si="2"/>
        <v>71</v>
      </c>
      <c r="E74" s="148"/>
      <c r="F74" s="142"/>
      <c r="G74" s="142"/>
      <c r="H74" s="40">
        <f>H73+1</f>
        <v>3</v>
      </c>
      <c r="J74" s="55"/>
      <c r="K74" s="62"/>
      <c r="L74" s="45"/>
      <c r="N74" s="56"/>
      <c r="O74" s="55"/>
      <c r="P74" s="57"/>
      <c r="Q74" s="45"/>
    </row>
    <row r="75" spans="1:17">
      <c r="A75" s="153"/>
      <c r="B75" s="151"/>
      <c r="C75" s="2">
        <f t="shared" si="3"/>
        <v>36</v>
      </c>
      <c r="D75" s="2">
        <f t="shared" si="2"/>
        <v>72</v>
      </c>
      <c r="E75" s="148"/>
      <c r="F75" s="142">
        <f>F71+1</f>
        <v>18</v>
      </c>
      <c r="G75" s="141" t="s">
        <v>92</v>
      </c>
      <c r="H75" s="40">
        <v>0</v>
      </c>
      <c r="J75" s="55"/>
      <c r="K75" s="62"/>
      <c r="L75" s="45"/>
      <c r="N75" s="56"/>
      <c r="O75" s="55"/>
      <c r="P75" s="57"/>
      <c r="Q75" s="45"/>
    </row>
    <row r="76" spans="1:17">
      <c r="A76" s="153"/>
      <c r="B76" s="151"/>
      <c r="C76" s="2">
        <f t="shared" si="3"/>
        <v>36</v>
      </c>
      <c r="D76" s="2">
        <f t="shared" si="2"/>
        <v>73</v>
      </c>
      <c r="E76" s="148"/>
      <c r="F76" s="142"/>
      <c r="G76" s="142"/>
      <c r="H76" s="40">
        <f>H75+1</f>
        <v>1</v>
      </c>
      <c r="J76" s="55"/>
      <c r="K76" s="62"/>
      <c r="L76" s="45"/>
      <c r="N76" s="56"/>
      <c r="O76" s="55"/>
      <c r="P76" s="57"/>
      <c r="Q76" s="45"/>
    </row>
    <row r="77" spans="1:17">
      <c r="A77" s="153"/>
      <c r="B77" s="151"/>
      <c r="C77" s="2">
        <f t="shared" si="3"/>
        <v>37</v>
      </c>
      <c r="D77" s="2">
        <f t="shared" si="2"/>
        <v>74</v>
      </c>
      <c r="E77" s="148"/>
      <c r="F77" s="142"/>
      <c r="G77" s="142"/>
      <c r="H77" s="40">
        <f>H76+1</f>
        <v>2</v>
      </c>
      <c r="J77" s="55"/>
      <c r="K77" s="62"/>
      <c r="L77" s="45"/>
      <c r="N77" s="56"/>
      <c r="O77" s="55"/>
      <c r="P77" s="57"/>
      <c r="Q77" s="45"/>
    </row>
    <row r="78" spans="1:17">
      <c r="A78" s="153"/>
      <c r="B78" s="151"/>
      <c r="C78" s="2">
        <f t="shared" si="3"/>
        <v>37</v>
      </c>
      <c r="D78" s="2">
        <f t="shared" si="2"/>
        <v>75</v>
      </c>
      <c r="E78" s="148"/>
      <c r="F78" s="142"/>
      <c r="G78" s="142"/>
      <c r="H78" s="40">
        <f>H77+1</f>
        <v>3</v>
      </c>
      <c r="J78" s="55"/>
      <c r="K78" s="62"/>
      <c r="L78" s="45"/>
      <c r="N78" s="56"/>
      <c r="O78" s="55"/>
      <c r="P78" s="57"/>
      <c r="Q78" s="45"/>
    </row>
    <row r="79" spans="1:17">
      <c r="A79" s="153"/>
      <c r="B79" s="151"/>
      <c r="C79" s="2">
        <f t="shared" si="3"/>
        <v>38</v>
      </c>
      <c r="D79" s="2">
        <f t="shared" si="2"/>
        <v>76</v>
      </c>
      <c r="E79" s="148"/>
      <c r="F79" s="142">
        <f>F75+1</f>
        <v>19</v>
      </c>
      <c r="G79" s="141" t="s">
        <v>92</v>
      </c>
      <c r="H79" s="40">
        <v>0</v>
      </c>
      <c r="J79" s="55"/>
      <c r="K79" s="62"/>
      <c r="L79" s="45"/>
      <c r="N79" s="56"/>
      <c r="O79" s="55"/>
      <c r="P79" s="57"/>
      <c r="Q79" s="45"/>
    </row>
    <row r="80" spans="1:17">
      <c r="A80" s="153"/>
      <c r="B80" s="151"/>
      <c r="C80" s="2">
        <f t="shared" si="3"/>
        <v>38</v>
      </c>
      <c r="D80" s="2">
        <f t="shared" si="2"/>
        <v>77</v>
      </c>
      <c r="E80" s="148"/>
      <c r="F80" s="142"/>
      <c r="G80" s="142"/>
      <c r="H80" s="40">
        <f>H79+1</f>
        <v>1</v>
      </c>
      <c r="J80" s="55"/>
      <c r="K80" s="62"/>
      <c r="L80" s="45"/>
      <c r="N80" s="56"/>
      <c r="O80" s="55"/>
      <c r="P80" s="57"/>
      <c r="Q80" s="45"/>
    </row>
    <row r="81" spans="1:17">
      <c r="A81" s="153"/>
      <c r="B81" s="151"/>
      <c r="C81" s="2">
        <f t="shared" si="3"/>
        <v>39</v>
      </c>
      <c r="D81" s="2">
        <f t="shared" si="2"/>
        <v>78</v>
      </c>
      <c r="E81" s="148"/>
      <c r="F81" s="142"/>
      <c r="G81" s="142"/>
      <c r="H81" s="40">
        <f>H80+1</f>
        <v>2</v>
      </c>
      <c r="J81" s="55"/>
      <c r="K81" s="62"/>
      <c r="L81" s="45"/>
      <c r="N81" s="56"/>
      <c r="O81" s="55"/>
      <c r="P81" s="57"/>
      <c r="Q81" s="45"/>
    </row>
    <row r="82" spans="1:17">
      <c r="A82" s="153"/>
      <c r="B82" s="151"/>
      <c r="C82" s="2">
        <f t="shared" si="3"/>
        <v>39</v>
      </c>
      <c r="D82" s="2">
        <f t="shared" si="2"/>
        <v>79</v>
      </c>
      <c r="E82" s="148"/>
      <c r="F82" s="142"/>
      <c r="G82" s="142"/>
      <c r="H82" s="40">
        <f>H81+1</f>
        <v>3</v>
      </c>
      <c r="J82" s="55"/>
      <c r="K82" s="62"/>
      <c r="L82" s="45"/>
      <c r="N82" s="56"/>
      <c r="O82" s="55"/>
      <c r="P82" s="57"/>
      <c r="Q82" s="45"/>
    </row>
    <row r="83" spans="1:17">
      <c r="A83" s="153"/>
      <c r="B83" s="151"/>
      <c r="C83" s="2">
        <f t="shared" si="3"/>
        <v>40</v>
      </c>
      <c r="D83" s="2">
        <f t="shared" si="2"/>
        <v>80</v>
      </c>
      <c r="E83" s="148"/>
      <c r="F83" s="142">
        <f>F79+1</f>
        <v>20</v>
      </c>
      <c r="G83" s="141" t="s">
        <v>92</v>
      </c>
      <c r="H83" s="40">
        <v>0</v>
      </c>
      <c r="J83" s="55"/>
      <c r="K83" s="62"/>
      <c r="L83" s="45"/>
      <c r="N83" s="56"/>
      <c r="O83" s="55"/>
      <c r="P83" s="57"/>
      <c r="Q83" s="45"/>
    </row>
    <row r="84" spans="1:17">
      <c r="A84" s="153"/>
      <c r="B84" s="151"/>
      <c r="C84" s="2">
        <f t="shared" si="3"/>
        <v>40</v>
      </c>
      <c r="D84" s="2">
        <f t="shared" si="2"/>
        <v>81</v>
      </c>
      <c r="E84" s="148"/>
      <c r="F84" s="142"/>
      <c r="G84" s="142"/>
      <c r="H84" s="40">
        <f>H83+1</f>
        <v>1</v>
      </c>
      <c r="J84" s="55"/>
      <c r="K84" s="62"/>
      <c r="L84" s="45"/>
      <c r="N84" s="56"/>
      <c r="O84" s="55"/>
      <c r="P84" s="57"/>
      <c r="Q84" s="45"/>
    </row>
    <row r="85" spans="1:17">
      <c r="A85" s="153"/>
      <c r="B85" s="151"/>
      <c r="C85" s="2">
        <f t="shared" si="3"/>
        <v>41</v>
      </c>
      <c r="D85" s="2">
        <f t="shared" si="2"/>
        <v>82</v>
      </c>
      <c r="E85" s="148"/>
      <c r="F85" s="142"/>
      <c r="G85" s="142"/>
      <c r="H85" s="40">
        <f>H84+1</f>
        <v>2</v>
      </c>
      <c r="J85" s="55"/>
      <c r="K85" s="62"/>
      <c r="L85" s="45"/>
      <c r="N85" s="56"/>
      <c r="O85" s="55"/>
      <c r="P85" s="57"/>
      <c r="Q85" s="45"/>
    </row>
    <row r="86" spans="1:17">
      <c r="A86" s="153"/>
      <c r="B86" s="151"/>
      <c r="C86" s="2">
        <f t="shared" si="3"/>
        <v>41</v>
      </c>
      <c r="D86" s="2">
        <f t="shared" si="2"/>
        <v>83</v>
      </c>
      <c r="E86" s="148"/>
      <c r="F86" s="142"/>
      <c r="G86" s="142"/>
      <c r="H86" s="40">
        <f>H85+1</f>
        <v>3</v>
      </c>
      <c r="J86" s="55"/>
      <c r="K86" s="62"/>
      <c r="L86" s="45"/>
      <c r="N86" s="56"/>
      <c r="O86" s="55"/>
      <c r="P86" s="57"/>
      <c r="Q86" s="45"/>
    </row>
    <row r="87" spans="1:17">
      <c r="A87" s="153"/>
      <c r="B87" s="151"/>
      <c r="C87" s="2">
        <f t="shared" si="3"/>
        <v>42</v>
      </c>
      <c r="D87" s="2">
        <f t="shared" si="2"/>
        <v>84</v>
      </c>
      <c r="E87" s="148"/>
      <c r="F87" s="142">
        <f>F83+1</f>
        <v>21</v>
      </c>
      <c r="G87" s="141" t="s">
        <v>92</v>
      </c>
      <c r="H87" s="40">
        <v>0</v>
      </c>
      <c r="J87" s="55"/>
      <c r="K87" s="62"/>
      <c r="L87" s="45"/>
      <c r="N87" s="56"/>
      <c r="O87" s="55"/>
      <c r="P87" s="57"/>
      <c r="Q87" s="45"/>
    </row>
    <row r="88" spans="1:17">
      <c r="A88" s="153"/>
      <c r="B88" s="151"/>
      <c r="C88" s="2">
        <f t="shared" si="3"/>
        <v>42</v>
      </c>
      <c r="D88" s="2">
        <f t="shared" si="2"/>
        <v>85</v>
      </c>
      <c r="E88" s="148"/>
      <c r="F88" s="142"/>
      <c r="G88" s="142"/>
      <c r="H88" s="40">
        <f>H87+1</f>
        <v>1</v>
      </c>
      <c r="J88" s="55"/>
      <c r="K88" s="62"/>
      <c r="L88" s="45"/>
      <c r="N88" s="56"/>
      <c r="O88" s="55"/>
      <c r="P88" s="57"/>
      <c r="Q88" s="45"/>
    </row>
    <row r="89" spans="1:17">
      <c r="A89" s="153"/>
      <c r="B89" s="151"/>
      <c r="C89" s="2">
        <f t="shared" si="3"/>
        <v>43</v>
      </c>
      <c r="D89" s="2">
        <f t="shared" si="2"/>
        <v>86</v>
      </c>
      <c r="E89" s="148"/>
      <c r="F89" s="142"/>
      <c r="G89" s="142"/>
      <c r="H89" s="40">
        <f>H88+1</f>
        <v>2</v>
      </c>
      <c r="J89" s="55"/>
      <c r="K89" s="62"/>
      <c r="L89" s="45"/>
      <c r="N89" s="56"/>
      <c r="O89" s="55"/>
      <c r="P89" s="57"/>
      <c r="Q89" s="45"/>
    </row>
    <row r="90" spans="1:17">
      <c r="A90" s="153"/>
      <c r="B90" s="151"/>
      <c r="C90" s="2">
        <f t="shared" si="3"/>
        <v>43</v>
      </c>
      <c r="D90" s="2">
        <f t="shared" si="2"/>
        <v>87</v>
      </c>
      <c r="E90" s="148"/>
      <c r="F90" s="142"/>
      <c r="G90" s="142"/>
      <c r="H90" s="40">
        <f>H89+1</f>
        <v>3</v>
      </c>
      <c r="J90" s="55"/>
      <c r="K90" s="62"/>
      <c r="L90" s="45"/>
      <c r="N90" s="56"/>
      <c r="O90" s="55"/>
      <c r="P90" s="57"/>
      <c r="Q90" s="45"/>
    </row>
    <row r="91" spans="1:17">
      <c r="A91" s="153"/>
      <c r="B91" s="151"/>
      <c r="C91" s="2">
        <f t="shared" si="3"/>
        <v>44</v>
      </c>
      <c r="D91" s="2">
        <f t="shared" si="2"/>
        <v>88</v>
      </c>
      <c r="E91" s="148"/>
      <c r="F91" s="142">
        <f>F87+1</f>
        <v>22</v>
      </c>
      <c r="G91" s="141" t="s">
        <v>92</v>
      </c>
      <c r="H91" s="40">
        <v>0</v>
      </c>
      <c r="J91" s="55"/>
      <c r="K91" s="62"/>
      <c r="L91" s="45"/>
      <c r="N91" s="56"/>
      <c r="O91" s="55"/>
      <c r="P91" s="57"/>
      <c r="Q91" s="45"/>
    </row>
    <row r="92" spans="1:17" ht="15" customHeight="1">
      <c r="A92" s="153"/>
      <c r="B92" s="151"/>
      <c r="C92" s="2">
        <f t="shared" si="3"/>
        <v>44</v>
      </c>
      <c r="D92" s="2">
        <f t="shared" si="2"/>
        <v>89</v>
      </c>
      <c r="E92" s="148"/>
      <c r="F92" s="142"/>
      <c r="G92" s="142"/>
      <c r="H92" s="40">
        <f>H91+1</f>
        <v>1</v>
      </c>
      <c r="J92" s="55"/>
      <c r="K92" s="62"/>
      <c r="L92" s="45"/>
      <c r="N92" s="56"/>
      <c r="O92" s="55"/>
      <c r="P92" s="57"/>
      <c r="Q92" s="45"/>
    </row>
    <row r="93" spans="1:17">
      <c r="A93" s="153"/>
      <c r="B93" s="151"/>
      <c r="C93" s="2">
        <f t="shared" si="3"/>
        <v>45</v>
      </c>
      <c r="D93" s="2">
        <f t="shared" si="2"/>
        <v>90</v>
      </c>
      <c r="E93" s="148"/>
      <c r="F93" s="142"/>
      <c r="G93" s="142"/>
      <c r="H93" s="40">
        <f>H92+1</f>
        <v>2</v>
      </c>
      <c r="J93" s="55"/>
      <c r="K93" s="62"/>
      <c r="L93" s="45"/>
      <c r="N93" s="56"/>
      <c r="O93" s="55"/>
      <c r="P93" s="57"/>
      <c r="Q93" s="45"/>
    </row>
    <row r="94" spans="1:17">
      <c r="A94" s="153"/>
      <c r="B94" s="151"/>
      <c r="C94" s="2">
        <f t="shared" si="3"/>
        <v>45</v>
      </c>
      <c r="D94" s="2">
        <f t="shared" si="2"/>
        <v>91</v>
      </c>
      <c r="E94" s="148"/>
      <c r="F94" s="142"/>
      <c r="G94" s="142"/>
      <c r="H94" s="40">
        <f>H93+1</f>
        <v>3</v>
      </c>
      <c r="J94" s="55"/>
      <c r="K94" s="62"/>
      <c r="L94" s="45"/>
      <c r="N94" s="56"/>
      <c r="O94" s="55"/>
      <c r="P94" s="57"/>
      <c r="Q94" s="45"/>
    </row>
    <row r="95" spans="1:17">
      <c r="A95" s="153"/>
      <c r="B95" s="151"/>
      <c r="C95" s="2">
        <f t="shared" si="3"/>
        <v>46</v>
      </c>
      <c r="D95" s="2">
        <f t="shared" si="2"/>
        <v>92</v>
      </c>
      <c r="E95" s="148"/>
      <c r="F95" s="142">
        <f>F91+1</f>
        <v>23</v>
      </c>
      <c r="G95" s="141" t="s">
        <v>92</v>
      </c>
      <c r="H95" s="40">
        <v>0</v>
      </c>
      <c r="J95" s="55"/>
      <c r="K95" s="62"/>
      <c r="L95" s="45"/>
      <c r="N95" s="56"/>
      <c r="O95" s="55"/>
      <c r="P95" s="57"/>
      <c r="Q95" s="45"/>
    </row>
    <row r="96" spans="1:17">
      <c r="A96" s="153"/>
      <c r="B96" s="151"/>
      <c r="C96" s="2">
        <f t="shared" si="3"/>
        <v>46</v>
      </c>
      <c r="D96" s="2">
        <f t="shared" si="2"/>
        <v>93</v>
      </c>
      <c r="E96" s="148"/>
      <c r="F96" s="142"/>
      <c r="G96" s="142"/>
      <c r="H96" s="40">
        <f>H95+1</f>
        <v>1</v>
      </c>
      <c r="J96" s="55"/>
      <c r="K96" s="62"/>
      <c r="L96" s="45"/>
      <c r="N96" s="56"/>
      <c r="O96" s="55"/>
      <c r="P96" s="57"/>
      <c r="Q96" s="45"/>
    </row>
    <row r="97" spans="1:17">
      <c r="A97" s="153"/>
      <c r="B97" s="151"/>
      <c r="C97" s="2">
        <f t="shared" si="3"/>
        <v>47</v>
      </c>
      <c r="D97" s="2">
        <f t="shared" si="2"/>
        <v>94</v>
      </c>
      <c r="E97" s="148"/>
      <c r="F97" s="142"/>
      <c r="G97" s="142"/>
      <c r="H97" s="40">
        <f>H96+1</f>
        <v>2</v>
      </c>
      <c r="J97" s="55"/>
      <c r="K97" s="62"/>
      <c r="L97" s="45"/>
      <c r="N97" s="56"/>
      <c r="O97" s="55"/>
      <c r="P97" s="57"/>
      <c r="Q97" s="45"/>
    </row>
    <row r="98" spans="1:17">
      <c r="A98" s="153"/>
      <c r="B98" s="151"/>
      <c r="C98" s="2">
        <f t="shared" si="3"/>
        <v>47</v>
      </c>
      <c r="D98" s="2">
        <f t="shared" si="2"/>
        <v>95</v>
      </c>
      <c r="E98" s="148"/>
      <c r="F98" s="142"/>
      <c r="G98" s="142"/>
      <c r="H98" s="40">
        <f>H97+1</f>
        <v>3</v>
      </c>
      <c r="J98" s="55"/>
      <c r="K98" s="62"/>
      <c r="L98" s="45"/>
      <c r="N98" s="56"/>
      <c r="O98" s="55"/>
      <c r="P98" s="57"/>
      <c r="Q98" s="45"/>
    </row>
    <row r="99" spans="1:17">
      <c r="A99" s="153"/>
      <c r="B99" s="151"/>
      <c r="C99" s="2">
        <f t="shared" si="3"/>
        <v>48</v>
      </c>
      <c r="D99" s="2">
        <f t="shared" si="2"/>
        <v>96</v>
      </c>
      <c r="E99" s="148"/>
      <c r="F99" s="142">
        <f>F95+1</f>
        <v>24</v>
      </c>
      <c r="G99" s="141" t="s">
        <v>92</v>
      </c>
      <c r="H99" s="40">
        <v>0</v>
      </c>
      <c r="J99" s="55"/>
      <c r="K99" s="62"/>
      <c r="L99" s="45"/>
      <c r="N99" s="56"/>
      <c r="O99" s="55"/>
      <c r="P99" s="57"/>
      <c r="Q99" s="45"/>
    </row>
    <row r="100" spans="1:17">
      <c r="A100" s="153"/>
      <c r="B100" s="151"/>
      <c r="C100" s="2">
        <f t="shared" si="3"/>
        <v>48</v>
      </c>
      <c r="D100" s="2">
        <f t="shared" si="2"/>
        <v>97</v>
      </c>
      <c r="E100" s="148"/>
      <c r="F100" s="142"/>
      <c r="G100" s="142"/>
      <c r="H100" s="40">
        <f>H99+1</f>
        <v>1</v>
      </c>
      <c r="J100" s="55"/>
      <c r="K100" s="62"/>
      <c r="L100" s="45"/>
      <c r="N100" s="56"/>
      <c r="O100" s="55"/>
      <c r="P100" s="57"/>
      <c r="Q100" s="45"/>
    </row>
    <row r="101" spans="1:17">
      <c r="A101" s="153"/>
      <c r="B101" s="151"/>
      <c r="C101" s="2">
        <f t="shared" si="3"/>
        <v>49</v>
      </c>
      <c r="D101" s="2">
        <f t="shared" si="2"/>
        <v>98</v>
      </c>
      <c r="E101" s="148"/>
      <c r="F101" s="142"/>
      <c r="G101" s="142"/>
      <c r="H101" s="40">
        <f>H100+1</f>
        <v>2</v>
      </c>
      <c r="J101" s="55"/>
      <c r="K101" s="62"/>
      <c r="L101" s="45"/>
      <c r="N101" s="56"/>
      <c r="O101" s="55"/>
      <c r="P101" s="57"/>
      <c r="Q101" s="45"/>
    </row>
    <row r="102" spans="1:17">
      <c r="A102" s="153"/>
      <c r="B102" s="151"/>
      <c r="C102" s="2">
        <f t="shared" si="3"/>
        <v>49</v>
      </c>
      <c r="D102" s="2">
        <f t="shared" si="2"/>
        <v>99</v>
      </c>
      <c r="E102" s="148"/>
      <c r="F102" s="142"/>
      <c r="G102" s="142"/>
      <c r="H102" s="40">
        <f>H101+1</f>
        <v>3</v>
      </c>
      <c r="J102" s="55"/>
      <c r="K102" s="62"/>
      <c r="L102" s="45"/>
      <c r="N102" s="56"/>
      <c r="O102" s="55"/>
      <c r="P102" s="57"/>
      <c r="Q102" s="45"/>
    </row>
    <row r="103" spans="1:17">
      <c r="A103" s="153"/>
      <c r="B103" s="151"/>
      <c r="C103" s="2">
        <f t="shared" si="3"/>
        <v>50</v>
      </c>
      <c r="D103" s="2">
        <f t="shared" si="2"/>
        <v>100</v>
      </c>
      <c r="E103" s="148"/>
      <c r="F103" s="142">
        <f>F99+1</f>
        <v>25</v>
      </c>
      <c r="G103" s="141" t="s">
        <v>92</v>
      </c>
      <c r="H103" s="40">
        <v>0</v>
      </c>
      <c r="J103" s="55"/>
      <c r="K103" s="62"/>
      <c r="L103" s="45"/>
      <c r="N103" s="56"/>
      <c r="O103" s="55"/>
      <c r="P103" s="57"/>
      <c r="Q103" s="45"/>
    </row>
    <row r="104" spans="1:17" ht="15" customHeight="1">
      <c r="A104" s="153"/>
      <c r="B104" s="151"/>
      <c r="C104" s="2">
        <f t="shared" si="3"/>
        <v>50</v>
      </c>
      <c r="D104" s="2">
        <f t="shared" si="2"/>
        <v>101</v>
      </c>
      <c r="E104" s="148"/>
      <c r="F104" s="142"/>
      <c r="G104" s="142"/>
      <c r="H104" s="40">
        <f>H103+1</f>
        <v>1</v>
      </c>
      <c r="J104" s="55"/>
      <c r="K104" s="62"/>
      <c r="L104" s="45"/>
      <c r="N104" s="56"/>
      <c r="O104" s="55"/>
      <c r="P104" s="57"/>
      <c r="Q104" s="45"/>
    </row>
    <row r="105" spans="1:17">
      <c r="A105" s="153"/>
      <c r="B105" s="151"/>
      <c r="C105" s="2">
        <f t="shared" si="3"/>
        <v>51</v>
      </c>
      <c r="D105" s="2">
        <f t="shared" si="2"/>
        <v>102</v>
      </c>
      <c r="E105" s="148"/>
      <c r="F105" s="142"/>
      <c r="G105" s="142"/>
      <c r="H105" s="40">
        <f>H104+1</f>
        <v>2</v>
      </c>
      <c r="J105" s="55"/>
      <c r="K105" s="62"/>
      <c r="L105" s="45"/>
      <c r="N105" s="56"/>
      <c r="O105" s="55"/>
      <c r="P105" s="55"/>
      <c r="Q105" s="45"/>
    </row>
    <row r="106" spans="1:17">
      <c r="A106" s="153"/>
      <c r="B106" s="151"/>
      <c r="C106" s="2">
        <f t="shared" si="3"/>
        <v>51</v>
      </c>
      <c r="D106" s="2">
        <f t="shared" si="2"/>
        <v>103</v>
      </c>
      <c r="E106" s="148"/>
      <c r="F106" s="142"/>
      <c r="G106" s="142"/>
      <c r="H106" s="40">
        <f>H105+1</f>
        <v>3</v>
      </c>
      <c r="J106" s="55"/>
      <c r="K106" s="62"/>
      <c r="L106" s="45"/>
      <c r="N106" s="56"/>
      <c r="O106" s="55"/>
      <c r="P106" s="55"/>
      <c r="Q106" s="45"/>
    </row>
    <row r="107" spans="1:17">
      <c r="A107" s="153"/>
      <c r="B107" s="151"/>
      <c r="C107" s="2">
        <f t="shared" si="3"/>
        <v>52</v>
      </c>
      <c r="D107" s="2">
        <f t="shared" si="2"/>
        <v>104</v>
      </c>
      <c r="E107" s="148"/>
      <c r="F107" s="142">
        <f>F103+1</f>
        <v>26</v>
      </c>
      <c r="G107" s="141" t="s">
        <v>92</v>
      </c>
      <c r="H107" s="40">
        <v>0</v>
      </c>
      <c r="J107" s="55"/>
      <c r="K107" s="62"/>
      <c r="L107" s="45"/>
      <c r="N107" s="56"/>
      <c r="O107" s="55"/>
      <c r="P107" s="55"/>
      <c r="Q107" s="45"/>
    </row>
    <row r="108" spans="1:17">
      <c r="A108" s="153"/>
      <c r="B108" s="151"/>
      <c r="C108" s="2">
        <f t="shared" si="3"/>
        <v>52</v>
      </c>
      <c r="D108" s="2">
        <f t="shared" si="2"/>
        <v>105</v>
      </c>
      <c r="E108" s="148"/>
      <c r="F108" s="142"/>
      <c r="G108" s="142"/>
      <c r="H108" s="40">
        <f>H107+1</f>
        <v>1</v>
      </c>
      <c r="J108" s="55"/>
      <c r="K108" s="62"/>
      <c r="L108" s="45"/>
      <c r="N108" s="56"/>
      <c r="O108" s="55"/>
      <c r="P108" s="55"/>
      <c r="Q108" s="45"/>
    </row>
    <row r="109" spans="1:17">
      <c r="A109" s="153"/>
      <c r="B109" s="151"/>
      <c r="C109" s="2">
        <f t="shared" si="3"/>
        <v>53</v>
      </c>
      <c r="D109" s="2">
        <f t="shared" si="2"/>
        <v>106</v>
      </c>
      <c r="E109" s="148"/>
      <c r="F109" s="142"/>
      <c r="G109" s="142"/>
      <c r="H109" s="40">
        <f>H108+1</f>
        <v>2</v>
      </c>
      <c r="J109" s="55"/>
      <c r="K109" s="62"/>
      <c r="L109" s="45"/>
      <c r="N109" s="56"/>
      <c r="O109" s="55"/>
      <c r="P109" s="55"/>
      <c r="Q109" s="45"/>
    </row>
    <row r="110" spans="1:17">
      <c r="A110" s="153"/>
      <c r="B110" s="151"/>
      <c r="C110" s="2">
        <f t="shared" si="3"/>
        <v>53</v>
      </c>
      <c r="D110" s="2">
        <f t="shared" si="2"/>
        <v>107</v>
      </c>
      <c r="E110" s="148"/>
      <c r="F110" s="142"/>
      <c r="G110" s="142"/>
      <c r="H110" s="40">
        <f>H109+1</f>
        <v>3</v>
      </c>
      <c r="J110" s="55"/>
      <c r="K110" s="62"/>
      <c r="L110" s="45"/>
      <c r="N110" s="56"/>
      <c r="O110" s="55"/>
      <c r="P110" s="55"/>
      <c r="Q110" s="45"/>
    </row>
    <row r="111" spans="1:17" ht="15" customHeight="1">
      <c r="A111" s="153"/>
      <c r="B111" s="151"/>
      <c r="C111" s="2">
        <f t="shared" si="3"/>
        <v>54</v>
      </c>
      <c r="D111" s="2">
        <f t="shared" si="2"/>
        <v>108</v>
      </c>
      <c r="E111" s="148"/>
      <c r="F111" s="142">
        <f>F107+1</f>
        <v>27</v>
      </c>
      <c r="G111" s="141" t="s">
        <v>92</v>
      </c>
      <c r="H111" s="40">
        <v>0</v>
      </c>
      <c r="J111" s="55"/>
      <c r="K111" s="62"/>
      <c r="L111" s="45"/>
      <c r="N111" s="56"/>
      <c r="O111" s="55"/>
      <c r="P111" s="55"/>
      <c r="Q111" s="45"/>
    </row>
    <row r="112" spans="1:17">
      <c r="A112" s="153"/>
      <c r="B112" s="151"/>
      <c r="C112" s="2">
        <f t="shared" si="3"/>
        <v>54</v>
      </c>
      <c r="D112" s="2">
        <f t="shared" si="2"/>
        <v>109</v>
      </c>
      <c r="E112" s="148"/>
      <c r="F112" s="142"/>
      <c r="G112" s="142"/>
      <c r="H112" s="40">
        <f>H111+1</f>
        <v>1</v>
      </c>
      <c r="J112" s="55"/>
      <c r="K112" s="45"/>
      <c r="L112" s="45"/>
      <c r="N112" s="56"/>
      <c r="O112" s="55"/>
      <c r="P112" s="55"/>
      <c r="Q112" s="45"/>
    </row>
    <row r="113" spans="1:17">
      <c r="A113" s="153"/>
      <c r="B113" s="151"/>
      <c r="C113" s="2">
        <f t="shared" si="3"/>
        <v>55</v>
      </c>
      <c r="D113" s="2">
        <f t="shared" si="2"/>
        <v>110</v>
      </c>
      <c r="E113" s="148"/>
      <c r="F113" s="142"/>
      <c r="G113" s="142"/>
      <c r="H113" s="40">
        <f>H112+1</f>
        <v>2</v>
      </c>
      <c r="J113" s="55"/>
      <c r="K113" s="45"/>
      <c r="L113" s="45"/>
      <c r="N113" s="56"/>
      <c r="O113" s="55"/>
      <c r="P113" s="55"/>
      <c r="Q113" s="45"/>
    </row>
    <row r="114" spans="1:17">
      <c r="A114" s="153"/>
      <c r="B114" s="151"/>
      <c r="C114" s="2">
        <f t="shared" si="3"/>
        <v>55</v>
      </c>
      <c r="D114" s="2">
        <f t="shared" si="2"/>
        <v>111</v>
      </c>
      <c r="E114" s="148"/>
      <c r="F114" s="142"/>
      <c r="G114" s="142"/>
      <c r="H114" s="40">
        <f>H113+1</f>
        <v>3</v>
      </c>
      <c r="J114" s="55"/>
      <c r="K114" s="45"/>
      <c r="L114" s="45"/>
      <c r="N114" s="56"/>
      <c r="O114" s="55"/>
      <c r="P114" s="55"/>
      <c r="Q114" s="45"/>
    </row>
    <row r="115" spans="1:17" ht="15" customHeight="1">
      <c r="A115" s="153"/>
      <c r="B115" s="151"/>
      <c r="C115" s="2">
        <f t="shared" si="3"/>
        <v>56</v>
      </c>
      <c r="D115" s="2">
        <f t="shared" si="2"/>
        <v>112</v>
      </c>
      <c r="E115" s="148"/>
      <c r="F115" s="142">
        <f>F111+1</f>
        <v>28</v>
      </c>
      <c r="G115" s="141" t="s">
        <v>92</v>
      </c>
      <c r="H115" s="40">
        <v>0</v>
      </c>
      <c r="J115" s="55"/>
      <c r="K115" s="62"/>
      <c r="L115" s="45"/>
      <c r="N115" s="56"/>
      <c r="O115" s="55"/>
      <c r="P115" s="57"/>
      <c r="Q115" s="45"/>
    </row>
    <row r="116" spans="1:17">
      <c r="A116" s="153"/>
      <c r="B116" s="151"/>
      <c r="C116" s="2">
        <f t="shared" si="3"/>
        <v>56</v>
      </c>
      <c r="D116" s="2">
        <f t="shared" si="2"/>
        <v>113</v>
      </c>
      <c r="E116" s="148"/>
      <c r="F116" s="142"/>
      <c r="G116" s="142"/>
      <c r="H116" s="40">
        <f>H115+1</f>
        <v>1</v>
      </c>
      <c r="J116" s="55"/>
      <c r="K116" s="62"/>
      <c r="L116" s="45"/>
      <c r="N116" s="56"/>
      <c r="O116" s="55"/>
      <c r="P116" s="57"/>
      <c r="Q116" s="45"/>
    </row>
    <row r="117" spans="1:17">
      <c r="A117" s="153"/>
      <c r="B117" s="151"/>
      <c r="C117" s="2">
        <f t="shared" si="3"/>
        <v>57</v>
      </c>
      <c r="D117" s="2">
        <f t="shared" si="2"/>
        <v>114</v>
      </c>
      <c r="E117" s="148"/>
      <c r="F117" s="142"/>
      <c r="G117" s="142"/>
      <c r="H117" s="40">
        <f>H116+1</f>
        <v>2</v>
      </c>
      <c r="J117" s="55"/>
      <c r="K117" s="62"/>
      <c r="L117" s="45"/>
      <c r="N117" s="56"/>
      <c r="O117" s="55"/>
      <c r="P117" s="57"/>
      <c r="Q117" s="45"/>
    </row>
    <row r="118" spans="1:17">
      <c r="A118" s="153"/>
      <c r="B118" s="151"/>
      <c r="C118" s="2">
        <f t="shared" si="3"/>
        <v>57</v>
      </c>
      <c r="D118" s="2">
        <f t="shared" si="2"/>
        <v>115</v>
      </c>
      <c r="E118" s="148"/>
      <c r="F118" s="142"/>
      <c r="G118" s="142"/>
      <c r="H118" s="40">
        <f>H117+1</f>
        <v>3</v>
      </c>
      <c r="J118" s="55"/>
      <c r="K118" s="62"/>
      <c r="L118" s="45"/>
      <c r="N118" s="56"/>
      <c r="O118" s="55"/>
      <c r="P118" s="57"/>
      <c r="Q118" s="45"/>
    </row>
    <row r="119" spans="1:17">
      <c r="A119" s="153"/>
      <c r="B119" s="151"/>
      <c r="C119" s="2">
        <f t="shared" si="3"/>
        <v>58</v>
      </c>
      <c r="D119" s="2">
        <f t="shared" si="2"/>
        <v>116</v>
      </c>
      <c r="E119" s="148"/>
      <c r="F119" s="142">
        <f>F115+1</f>
        <v>29</v>
      </c>
      <c r="G119" s="141" t="s">
        <v>92</v>
      </c>
      <c r="H119" s="40">
        <v>0</v>
      </c>
      <c r="J119" s="55"/>
      <c r="K119" s="62"/>
      <c r="L119" s="45"/>
      <c r="N119" s="56"/>
      <c r="O119" s="55"/>
      <c r="P119" s="57"/>
      <c r="Q119" s="45"/>
    </row>
    <row r="120" spans="1:17">
      <c r="A120" s="153"/>
      <c r="B120" s="151"/>
      <c r="C120" s="2">
        <f t="shared" si="3"/>
        <v>58</v>
      </c>
      <c r="D120" s="2">
        <f t="shared" si="2"/>
        <v>117</v>
      </c>
      <c r="E120" s="148"/>
      <c r="F120" s="142"/>
      <c r="G120" s="142"/>
      <c r="H120" s="40">
        <f>H119+1</f>
        <v>1</v>
      </c>
      <c r="J120" s="55"/>
      <c r="K120" s="62"/>
      <c r="L120" s="45"/>
      <c r="N120" s="56"/>
      <c r="O120" s="55"/>
      <c r="P120" s="57"/>
      <c r="Q120" s="45"/>
    </row>
    <row r="121" spans="1:17">
      <c r="A121" s="153"/>
      <c r="B121" s="151"/>
      <c r="C121" s="2">
        <f t="shared" si="3"/>
        <v>59</v>
      </c>
      <c r="D121" s="2">
        <f t="shared" si="2"/>
        <v>118</v>
      </c>
      <c r="E121" s="148"/>
      <c r="F121" s="142"/>
      <c r="G121" s="142"/>
      <c r="H121" s="40">
        <f>H120+1</f>
        <v>2</v>
      </c>
      <c r="J121" s="55"/>
      <c r="K121" s="62"/>
      <c r="L121" s="45"/>
      <c r="N121" s="56"/>
      <c r="O121" s="55"/>
      <c r="P121" s="57"/>
      <c r="Q121" s="45"/>
    </row>
    <row r="122" spans="1:17">
      <c r="A122" s="153"/>
      <c r="B122" s="151"/>
      <c r="C122" s="2">
        <f t="shared" si="3"/>
        <v>59</v>
      </c>
      <c r="D122" s="2">
        <f t="shared" si="2"/>
        <v>119</v>
      </c>
      <c r="E122" s="148"/>
      <c r="F122" s="142"/>
      <c r="G122" s="142"/>
      <c r="H122" s="40">
        <f>H121+1</f>
        <v>3</v>
      </c>
      <c r="J122" s="55"/>
      <c r="K122" s="62"/>
      <c r="L122" s="45"/>
      <c r="N122" s="56"/>
      <c r="O122" s="55"/>
      <c r="P122" s="57"/>
      <c r="Q122" s="45"/>
    </row>
    <row r="123" spans="1:17">
      <c r="A123" s="153"/>
      <c r="B123" s="151"/>
      <c r="C123" s="2">
        <f t="shared" si="3"/>
        <v>60</v>
      </c>
      <c r="D123" s="2">
        <f t="shared" si="2"/>
        <v>120</v>
      </c>
      <c r="E123" s="148"/>
      <c r="F123" s="142">
        <f>F119+1</f>
        <v>30</v>
      </c>
      <c r="G123" s="141" t="s">
        <v>92</v>
      </c>
      <c r="H123" s="40">
        <v>0</v>
      </c>
      <c r="J123" s="55"/>
      <c r="K123" s="62"/>
      <c r="L123" s="45"/>
      <c r="N123" s="56"/>
      <c r="O123" s="55"/>
      <c r="P123" s="57"/>
      <c r="Q123" s="45"/>
    </row>
    <row r="124" spans="1:17">
      <c r="A124" s="153"/>
      <c r="B124" s="151"/>
      <c r="C124" s="2">
        <f t="shared" si="3"/>
        <v>60</v>
      </c>
      <c r="D124" s="2">
        <f t="shared" si="2"/>
        <v>121</v>
      </c>
      <c r="E124" s="148"/>
      <c r="F124" s="142"/>
      <c r="G124" s="142"/>
      <c r="H124" s="40">
        <f>H123+1</f>
        <v>1</v>
      </c>
      <c r="J124" s="55"/>
      <c r="K124" s="62"/>
      <c r="L124" s="45"/>
      <c r="N124" s="56"/>
      <c r="O124" s="55"/>
      <c r="P124" s="57"/>
      <c r="Q124" s="45"/>
    </row>
    <row r="125" spans="1:17">
      <c r="A125" s="153"/>
      <c r="B125" s="151"/>
      <c r="C125" s="2">
        <f t="shared" si="3"/>
        <v>61</v>
      </c>
      <c r="D125" s="2">
        <f t="shared" si="2"/>
        <v>122</v>
      </c>
      <c r="E125" s="148"/>
      <c r="F125" s="142"/>
      <c r="G125" s="142"/>
      <c r="H125" s="40">
        <f>H124+1</f>
        <v>2</v>
      </c>
      <c r="J125" s="55"/>
      <c r="K125" s="62"/>
      <c r="L125" s="45"/>
      <c r="N125" s="56"/>
      <c r="O125" s="55"/>
      <c r="P125" s="57"/>
      <c r="Q125" s="45"/>
    </row>
    <row r="126" spans="1:17">
      <c r="A126" s="153"/>
      <c r="B126" s="151"/>
      <c r="C126" s="2">
        <f t="shared" si="3"/>
        <v>61</v>
      </c>
      <c r="D126" s="2">
        <f t="shared" si="2"/>
        <v>123</v>
      </c>
      <c r="E126" s="148"/>
      <c r="F126" s="142"/>
      <c r="G126" s="142"/>
      <c r="H126" s="40">
        <f>H125+1</f>
        <v>3</v>
      </c>
      <c r="J126" s="55"/>
      <c r="K126" s="62"/>
      <c r="L126" s="45"/>
      <c r="N126" s="56"/>
      <c r="O126" s="55"/>
      <c r="P126" s="57"/>
      <c r="Q126" s="45"/>
    </row>
    <row r="127" spans="1:17">
      <c r="A127" s="153"/>
      <c r="B127" s="151"/>
      <c r="C127" s="2">
        <f t="shared" si="3"/>
        <v>62</v>
      </c>
      <c r="D127" s="2">
        <f t="shared" si="2"/>
        <v>124</v>
      </c>
      <c r="E127" s="148"/>
      <c r="F127" s="142">
        <f>F123+1</f>
        <v>31</v>
      </c>
      <c r="G127" s="141" t="s">
        <v>92</v>
      </c>
      <c r="H127" s="40">
        <v>0</v>
      </c>
      <c r="J127" s="55"/>
      <c r="K127" s="62"/>
      <c r="L127" s="45"/>
      <c r="N127" s="56"/>
      <c r="O127" s="55"/>
      <c r="P127" s="57"/>
      <c r="Q127" s="45"/>
    </row>
    <row r="128" spans="1:17">
      <c r="A128" s="153"/>
      <c r="B128" s="151"/>
      <c r="C128" s="2">
        <f t="shared" si="3"/>
        <v>62</v>
      </c>
      <c r="D128" s="2">
        <f t="shared" si="2"/>
        <v>125</v>
      </c>
      <c r="E128" s="148"/>
      <c r="F128" s="142"/>
      <c r="G128" s="142"/>
      <c r="H128" s="40">
        <f>H127+1</f>
        <v>1</v>
      </c>
      <c r="J128" s="55"/>
      <c r="K128" s="62"/>
      <c r="L128" s="45"/>
      <c r="N128" s="56"/>
      <c r="O128" s="55"/>
      <c r="P128" s="57"/>
      <c r="Q128" s="45"/>
    </row>
    <row r="129" spans="1:17">
      <c r="A129" s="153"/>
      <c r="B129" s="151"/>
      <c r="C129" s="2">
        <f t="shared" si="3"/>
        <v>63</v>
      </c>
      <c r="D129" s="2">
        <f t="shared" si="2"/>
        <v>126</v>
      </c>
      <c r="E129" s="148"/>
      <c r="F129" s="142"/>
      <c r="G129" s="142"/>
      <c r="H129" s="40">
        <f>H128+1</f>
        <v>2</v>
      </c>
      <c r="J129" s="55"/>
      <c r="K129" s="62"/>
      <c r="L129" s="45"/>
      <c r="N129" s="56"/>
      <c r="O129" s="55"/>
      <c r="P129" s="57"/>
      <c r="Q129" s="45"/>
    </row>
    <row r="130" spans="1:17">
      <c r="A130" s="153"/>
      <c r="B130" s="151"/>
      <c r="C130" s="2">
        <f t="shared" si="3"/>
        <v>63</v>
      </c>
      <c r="D130" s="2">
        <f t="shared" si="2"/>
        <v>127</v>
      </c>
      <c r="E130" s="148"/>
      <c r="F130" s="142"/>
      <c r="G130" s="142"/>
      <c r="H130" s="40">
        <f>H129+1</f>
        <v>3</v>
      </c>
      <c r="J130" s="55"/>
      <c r="K130" s="62"/>
      <c r="L130" s="45"/>
      <c r="N130" s="56"/>
      <c r="O130" s="55"/>
      <c r="P130" s="57"/>
      <c r="Q130" s="45"/>
    </row>
    <row r="131" spans="1:17" ht="15" customHeight="1">
      <c r="A131" s="153"/>
      <c r="B131" s="151"/>
      <c r="C131" s="2">
        <f t="shared" si="3"/>
        <v>64</v>
      </c>
      <c r="D131" s="2">
        <f t="shared" si="2"/>
        <v>128</v>
      </c>
      <c r="E131" s="148"/>
      <c r="F131" s="142">
        <f>F127+1</f>
        <v>32</v>
      </c>
      <c r="G131" s="141" t="s">
        <v>92</v>
      </c>
      <c r="H131" s="40">
        <v>0</v>
      </c>
      <c r="J131" s="55"/>
      <c r="K131" s="62"/>
      <c r="L131" s="45"/>
      <c r="N131" s="56"/>
      <c r="O131" s="55"/>
      <c r="P131" s="57"/>
      <c r="Q131" s="45"/>
    </row>
    <row r="132" spans="1:17">
      <c r="A132" s="153"/>
      <c r="B132" s="151"/>
      <c r="C132" s="2">
        <f t="shared" si="3"/>
        <v>64</v>
      </c>
      <c r="D132" s="2">
        <f t="shared" si="2"/>
        <v>129</v>
      </c>
      <c r="E132" s="148"/>
      <c r="F132" s="142"/>
      <c r="G132" s="142"/>
      <c r="H132" s="40">
        <f>H131+1</f>
        <v>1</v>
      </c>
      <c r="J132" s="55"/>
      <c r="K132" s="62"/>
      <c r="L132" s="45"/>
      <c r="N132" s="56"/>
      <c r="O132" s="55"/>
      <c r="P132" s="57"/>
      <c r="Q132" s="45"/>
    </row>
    <row r="133" spans="1:17">
      <c r="A133" s="153"/>
      <c r="B133" s="151"/>
      <c r="C133" s="2">
        <f t="shared" si="3"/>
        <v>65</v>
      </c>
      <c r="D133" s="2">
        <f t="shared" ref="D133:D196" si="4">D132+1</f>
        <v>130</v>
      </c>
      <c r="E133" s="148"/>
      <c r="F133" s="142"/>
      <c r="G133" s="142"/>
      <c r="H133" s="40">
        <f>H132+1</f>
        <v>2</v>
      </c>
      <c r="J133" s="55"/>
      <c r="K133" s="62"/>
      <c r="L133" s="45"/>
      <c r="N133" s="56"/>
      <c r="O133" s="55"/>
      <c r="P133" s="57"/>
      <c r="Q133" s="45"/>
    </row>
    <row r="134" spans="1:17">
      <c r="A134" s="153"/>
      <c r="B134" s="151"/>
      <c r="C134" s="2">
        <f t="shared" si="3"/>
        <v>65</v>
      </c>
      <c r="D134" s="2">
        <f t="shared" si="4"/>
        <v>131</v>
      </c>
      <c r="E134" s="148"/>
      <c r="F134" s="142"/>
      <c r="G134" s="142"/>
      <c r="H134" s="40">
        <f>H133+1</f>
        <v>3</v>
      </c>
      <c r="J134" s="55"/>
      <c r="K134" s="62"/>
      <c r="L134" s="45"/>
      <c r="N134" s="56"/>
      <c r="O134" s="55"/>
      <c r="P134" s="57"/>
      <c r="Q134" s="45"/>
    </row>
    <row r="135" spans="1:17">
      <c r="A135" s="153"/>
      <c r="B135" s="151"/>
      <c r="C135" s="2">
        <f t="shared" ref="C135:C198" si="5">INT(D135/2)</f>
        <v>66</v>
      </c>
      <c r="D135" s="2">
        <f t="shared" si="4"/>
        <v>132</v>
      </c>
      <c r="E135" s="148"/>
      <c r="F135" s="142">
        <f>F131+1</f>
        <v>33</v>
      </c>
      <c r="G135" s="141" t="s">
        <v>92</v>
      </c>
      <c r="H135" s="40">
        <v>0</v>
      </c>
      <c r="J135" s="55"/>
      <c r="K135" s="62"/>
      <c r="L135" s="45"/>
      <c r="N135" s="56"/>
      <c r="O135" s="55"/>
      <c r="P135" s="57"/>
      <c r="Q135" s="45"/>
    </row>
    <row r="136" spans="1:17">
      <c r="A136" s="153"/>
      <c r="B136" s="151"/>
      <c r="C136" s="2">
        <f t="shared" si="5"/>
        <v>66</v>
      </c>
      <c r="D136" s="2">
        <f t="shared" si="4"/>
        <v>133</v>
      </c>
      <c r="E136" s="148"/>
      <c r="F136" s="142"/>
      <c r="G136" s="142"/>
      <c r="H136" s="40">
        <f>H135+1</f>
        <v>1</v>
      </c>
      <c r="J136" s="55"/>
      <c r="K136" s="62"/>
      <c r="L136" s="45"/>
      <c r="N136" s="56"/>
      <c r="O136" s="55"/>
      <c r="P136" s="57"/>
      <c r="Q136" s="45"/>
    </row>
    <row r="137" spans="1:17">
      <c r="A137" s="153"/>
      <c r="B137" s="151"/>
      <c r="C137" s="2">
        <f t="shared" si="5"/>
        <v>67</v>
      </c>
      <c r="D137" s="2">
        <f t="shared" si="4"/>
        <v>134</v>
      </c>
      <c r="E137" s="148"/>
      <c r="F137" s="142"/>
      <c r="G137" s="142"/>
      <c r="H137" s="40">
        <f>H136+1</f>
        <v>2</v>
      </c>
      <c r="J137" s="55"/>
      <c r="K137" s="62"/>
      <c r="L137" s="45"/>
      <c r="N137" s="56"/>
      <c r="O137" s="55"/>
      <c r="P137" s="57"/>
      <c r="Q137" s="45"/>
    </row>
    <row r="138" spans="1:17">
      <c r="A138" s="153"/>
      <c r="B138" s="151"/>
      <c r="C138" s="2">
        <f t="shared" si="5"/>
        <v>67</v>
      </c>
      <c r="D138" s="2">
        <f t="shared" si="4"/>
        <v>135</v>
      </c>
      <c r="E138" s="148"/>
      <c r="F138" s="142"/>
      <c r="G138" s="142"/>
      <c r="H138" s="40">
        <f>H137+1</f>
        <v>3</v>
      </c>
      <c r="J138" s="55"/>
      <c r="K138" s="62"/>
      <c r="L138" s="45"/>
      <c r="N138" s="56"/>
      <c r="O138" s="55"/>
      <c r="P138" s="57"/>
      <c r="Q138" s="45"/>
    </row>
    <row r="139" spans="1:17">
      <c r="A139" s="153"/>
      <c r="B139" s="151"/>
      <c r="C139" s="2">
        <f t="shared" si="5"/>
        <v>68</v>
      </c>
      <c r="D139" s="2">
        <f t="shared" si="4"/>
        <v>136</v>
      </c>
      <c r="E139" s="148"/>
      <c r="F139" s="142">
        <f>F135+1</f>
        <v>34</v>
      </c>
      <c r="G139" s="141" t="s">
        <v>92</v>
      </c>
      <c r="H139" s="40">
        <v>0</v>
      </c>
      <c r="J139" s="55"/>
      <c r="K139" s="62"/>
      <c r="L139" s="45"/>
      <c r="N139" s="56"/>
      <c r="O139" s="55"/>
      <c r="P139" s="57"/>
      <c r="Q139" s="45"/>
    </row>
    <row r="140" spans="1:17">
      <c r="A140" s="153"/>
      <c r="B140" s="151"/>
      <c r="C140" s="2">
        <f t="shared" si="5"/>
        <v>68</v>
      </c>
      <c r="D140" s="2">
        <f t="shared" si="4"/>
        <v>137</v>
      </c>
      <c r="E140" s="148"/>
      <c r="F140" s="142"/>
      <c r="G140" s="142"/>
      <c r="H140" s="40">
        <f>H139+1</f>
        <v>1</v>
      </c>
      <c r="J140" s="55"/>
      <c r="K140" s="62"/>
      <c r="L140" s="45"/>
      <c r="N140" s="56"/>
      <c r="O140" s="55"/>
      <c r="P140" s="57"/>
      <c r="Q140" s="45"/>
    </row>
    <row r="141" spans="1:17">
      <c r="A141" s="153"/>
      <c r="B141" s="151"/>
      <c r="C141" s="2">
        <f t="shared" si="5"/>
        <v>69</v>
      </c>
      <c r="D141" s="2">
        <f t="shared" si="4"/>
        <v>138</v>
      </c>
      <c r="E141" s="148"/>
      <c r="F141" s="142"/>
      <c r="G141" s="142"/>
      <c r="H141" s="40">
        <f>H140+1</f>
        <v>2</v>
      </c>
      <c r="J141" s="55"/>
      <c r="K141" s="62"/>
      <c r="L141" s="45"/>
      <c r="N141" s="56"/>
      <c r="O141" s="55"/>
      <c r="P141" s="57"/>
      <c r="Q141" s="45"/>
    </row>
    <row r="142" spans="1:17">
      <c r="A142" s="153"/>
      <c r="B142" s="151"/>
      <c r="C142" s="2">
        <f t="shared" si="5"/>
        <v>69</v>
      </c>
      <c r="D142" s="2">
        <f t="shared" si="4"/>
        <v>139</v>
      </c>
      <c r="E142" s="148"/>
      <c r="F142" s="142"/>
      <c r="G142" s="142"/>
      <c r="H142" s="40">
        <f>H141+1</f>
        <v>3</v>
      </c>
      <c r="J142" s="55"/>
      <c r="K142" s="62"/>
      <c r="L142" s="45"/>
      <c r="N142" s="56"/>
      <c r="O142" s="55"/>
      <c r="P142" s="57"/>
      <c r="Q142" s="45"/>
    </row>
    <row r="143" spans="1:17">
      <c r="A143" s="153"/>
      <c r="B143" s="151"/>
      <c r="C143" s="2">
        <f t="shared" si="5"/>
        <v>70</v>
      </c>
      <c r="D143" s="2">
        <f t="shared" si="4"/>
        <v>140</v>
      </c>
      <c r="E143" s="148"/>
      <c r="F143" s="142">
        <f>F139+1</f>
        <v>35</v>
      </c>
      <c r="G143" s="141" t="s">
        <v>92</v>
      </c>
      <c r="H143" s="40">
        <v>0</v>
      </c>
      <c r="J143" s="55"/>
      <c r="K143" s="62"/>
      <c r="L143" s="45"/>
      <c r="N143" s="56"/>
      <c r="O143" s="55"/>
      <c r="P143" s="57"/>
      <c r="Q143" s="45"/>
    </row>
    <row r="144" spans="1:17">
      <c r="A144" s="153"/>
      <c r="B144" s="151"/>
      <c r="C144" s="2">
        <f t="shared" si="5"/>
        <v>70</v>
      </c>
      <c r="D144" s="2">
        <f t="shared" si="4"/>
        <v>141</v>
      </c>
      <c r="E144" s="148"/>
      <c r="F144" s="142"/>
      <c r="G144" s="142"/>
      <c r="H144" s="40">
        <f>H143+1</f>
        <v>1</v>
      </c>
      <c r="J144" s="55"/>
      <c r="K144" s="62"/>
      <c r="L144" s="45"/>
      <c r="N144" s="56"/>
      <c r="O144" s="55"/>
      <c r="P144" s="57"/>
      <c r="Q144" s="45"/>
    </row>
    <row r="145" spans="1:17">
      <c r="A145" s="153"/>
      <c r="B145" s="151"/>
      <c r="C145" s="2">
        <f t="shared" si="5"/>
        <v>71</v>
      </c>
      <c r="D145" s="2">
        <f t="shared" si="4"/>
        <v>142</v>
      </c>
      <c r="E145" s="148"/>
      <c r="F145" s="142"/>
      <c r="G145" s="142"/>
      <c r="H145" s="40">
        <f>H144+1</f>
        <v>2</v>
      </c>
      <c r="J145" s="55"/>
      <c r="K145" s="62"/>
      <c r="L145" s="45"/>
      <c r="N145" s="56"/>
      <c r="O145" s="55"/>
      <c r="P145" s="57"/>
      <c r="Q145" s="45"/>
    </row>
    <row r="146" spans="1:17">
      <c r="A146" s="153"/>
      <c r="B146" s="151"/>
      <c r="C146" s="2">
        <f t="shared" si="5"/>
        <v>71</v>
      </c>
      <c r="D146" s="2">
        <f t="shared" si="4"/>
        <v>143</v>
      </c>
      <c r="E146" s="148"/>
      <c r="F146" s="142"/>
      <c r="G146" s="142"/>
      <c r="H146" s="40">
        <f>H145+1</f>
        <v>3</v>
      </c>
      <c r="J146" s="55"/>
      <c r="K146" s="62"/>
      <c r="L146" s="45"/>
      <c r="N146" s="56"/>
      <c r="O146" s="55"/>
      <c r="P146" s="57"/>
      <c r="Q146" s="45"/>
    </row>
    <row r="147" spans="1:17">
      <c r="A147" s="153"/>
      <c r="B147" s="151"/>
      <c r="C147" s="2">
        <f t="shared" si="5"/>
        <v>72</v>
      </c>
      <c r="D147" s="2">
        <f t="shared" si="4"/>
        <v>144</v>
      </c>
      <c r="E147" s="148"/>
      <c r="F147" s="142">
        <f>F143+1</f>
        <v>36</v>
      </c>
      <c r="G147" s="141" t="s">
        <v>92</v>
      </c>
      <c r="H147" s="40">
        <v>0</v>
      </c>
      <c r="J147" s="55"/>
      <c r="K147" s="62"/>
      <c r="L147" s="45"/>
      <c r="N147" s="56"/>
      <c r="O147" s="55"/>
      <c r="P147" s="57"/>
      <c r="Q147" s="45"/>
    </row>
    <row r="148" spans="1:17">
      <c r="A148" s="153"/>
      <c r="B148" s="151"/>
      <c r="C148" s="2">
        <f t="shared" si="5"/>
        <v>72</v>
      </c>
      <c r="D148" s="2">
        <f t="shared" si="4"/>
        <v>145</v>
      </c>
      <c r="E148" s="148"/>
      <c r="F148" s="142"/>
      <c r="G148" s="142"/>
      <c r="H148" s="40">
        <f>H147+1</f>
        <v>1</v>
      </c>
      <c r="J148" s="55"/>
      <c r="K148" s="62"/>
      <c r="L148" s="45"/>
      <c r="N148" s="56"/>
      <c r="O148" s="55"/>
      <c r="P148" s="57"/>
      <c r="Q148" s="45"/>
    </row>
    <row r="149" spans="1:17">
      <c r="A149" s="153"/>
      <c r="B149" s="151"/>
      <c r="C149" s="2">
        <f t="shared" si="5"/>
        <v>73</v>
      </c>
      <c r="D149" s="2">
        <f t="shared" si="4"/>
        <v>146</v>
      </c>
      <c r="E149" s="148"/>
      <c r="F149" s="142"/>
      <c r="G149" s="142"/>
      <c r="H149" s="40">
        <f>H148+1</f>
        <v>2</v>
      </c>
      <c r="J149" s="55"/>
      <c r="K149" s="62"/>
      <c r="L149" s="45"/>
      <c r="N149" s="56"/>
      <c r="O149" s="55"/>
      <c r="P149" s="57"/>
      <c r="Q149" s="45"/>
    </row>
    <row r="150" spans="1:17">
      <c r="A150" s="153"/>
      <c r="B150" s="151"/>
      <c r="C150" s="2">
        <f t="shared" si="5"/>
        <v>73</v>
      </c>
      <c r="D150" s="2">
        <f t="shared" si="4"/>
        <v>147</v>
      </c>
      <c r="E150" s="148"/>
      <c r="F150" s="142"/>
      <c r="G150" s="142"/>
      <c r="H150" s="40">
        <f>H149+1</f>
        <v>3</v>
      </c>
      <c r="J150" s="55"/>
      <c r="K150" s="62"/>
      <c r="L150" s="45"/>
      <c r="N150" s="56"/>
      <c r="O150" s="55"/>
      <c r="P150" s="57"/>
      <c r="Q150" s="45"/>
    </row>
    <row r="151" spans="1:17">
      <c r="A151" s="153"/>
      <c r="B151" s="151"/>
      <c r="C151" s="2">
        <f t="shared" si="5"/>
        <v>74</v>
      </c>
      <c r="D151" s="2">
        <f t="shared" si="4"/>
        <v>148</v>
      </c>
      <c r="E151" s="148"/>
      <c r="F151" s="142">
        <f>F147+1</f>
        <v>37</v>
      </c>
      <c r="G151" s="141" t="s">
        <v>92</v>
      </c>
      <c r="H151" s="40">
        <v>0</v>
      </c>
      <c r="J151" s="55"/>
      <c r="K151" s="62"/>
      <c r="L151" s="45"/>
      <c r="N151" s="56"/>
      <c r="O151" s="55"/>
      <c r="P151" s="57"/>
      <c r="Q151" s="45"/>
    </row>
    <row r="152" spans="1:17">
      <c r="A152" s="153"/>
      <c r="B152" s="151"/>
      <c r="C152" s="2">
        <f t="shared" si="5"/>
        <v>74</v>
      </c>
      <c r="D152" s="2">
        <f t="shared" si="4"/>
        <v>149</v>
      </c>
      <c r="E152" s="148"/>
      <c r="F152" s="142"/>
      <c r="G152" s="142"/>
      <c r="H152" s="40">
        <f>H151+1</f>
        <v>1</v>
      </c>
      <c r="J152" s="55"/>
      <c r="K152" s="62"/>
      <c r="L152" s="45"/>
      <c r="N152" s="56"/>
      <c r="O152" s="55"/>
      <c r="P152" s="57"/>
      <c r="Q152" s="45"/>
    </row>
    <row r="153" spans="1:17">
      <c r="A153" s="153"/>
      <c r="B153" s="151"/>
      <c r="C153" s="2">
        <f t="shared" si="5"/>
        <v>75</v>
      </c>
      <c r="D153" s="2">
        <f t="shared" si="4"/>
        <v>150</v>
      </c>
      <c r="E153" s="148"/>
      <c r="F153" s="142"/>
      <c r="G153" s="142"/>
      <c r="H153" s="40">
        <f>H152+1</f>
        <v>2</v>
      </c>
      <c r="J153" s="55"/>
      <c r="K153" s="62"/>
      <c r="L153" s="45"/>
      <c r="N153" s="56"/>
      <c r="O153" s="55"/>
      <c r="P153" s="57"/>
      <c r="Q153" s="45"/>
    </row>
    <row r="154" spans="1:17">
      <c r="A154" s="153"/>
      <c r="B154" s="151"/>
      <c r="C154" s="2">
        <f t="shared" si="5"/>
        <v>75</v>
      </c>
      <c r="D154" s="2">
        <f t="shared" si="4"/>
        <v>151</v>
      </c>
      <c r="E154" s="148"/>
      <c r="F154" s="142"/>
      <c r="G154" s="142"/>
      <c r="H154" s="40">
        <f>H153+1</f>
        <v>3</v>
      </c>
      <c r="J154" s="55"/>
      <c r="K154" s="62"/>
      <c r="L154" s="45"/>
      <c r="N154" s="56"/>
      <c r="O154" s="55"/>
      <c r="P154" s="57"/>
      <c r="Q154" s="45"/>
    </row>
    <row r="155" spans="1:17">
      <c r="A155" s="153"/>
      <c r="B155" s="151"/>
      <c r="C155" s="2">
        <f t="shared" si="5"/>
        <v>76</v>
      </c>
      <c r="D155" s="2">
        <f t="shared" si="4"/>
        <v>152</v>
      </c>
      <c r="E155" s="148"/>
      <c r="F155" s="142">
        <f>F151+1</f>
        <v>38</v>
      </c>
      <c r="G155" s="141" t="s">
        <v>92</v>
      </c>
      <c r="H155" s="40">
        <v>0</v>
      </c>
      <c r="J155" s="55"/>
      <c r="K155" s="62"/>
      <c r="L155" s="45"/>
      <c r="N155" s="56"/>
      <c r="O155" s="55"/>
      <c r="P155" s="57"/>
      <c r="Q155" s="45"/>
    </row>
    <row r="156" spans="1:17" ht="15" customHeight="1">
      <c r="A156" s="153"/>
      <c r="B156" s="151"/>
      <c r="C156" s="2">
        <f t="shared" si="5"/>
        <v>76</v>
      </c>
      <c r="D156" s="2">
        <f t="shared" si="4"/>
        <v>153</v>
      </c>
      <c r="E156" s="148"/>
      <c r="F156" s="142"/>
      <c r="G156" s="142"/>
      <c r="H156" s="40">
        <f>H155+1</f>
        <v>1</v>
      </c>
      <c r="J156" s="55"/>
      <c r="K156" s="62"/>
      <c r="L156" s="45"/>
      <c r="N156" s="56"/>
      <c r="O156" s="55"/>
      <c r="P156" s="57"/>
      <c r="Q156" s="45"/>
    </row>
    <row r="157" spans="1:17">
      <c r="A157" s="153"/>
      <c r="B157" s="151"/>
      <c r="C157" s="2">
        <f t="shared" si="5"/>
        <v>77</v>
      </c>
      <c r="D157" s="2">
        <f t="shared" si="4"/>
        <v>154</v>
      </c>
      <c r="E157" s="148"/>
      <c r="F157" s="142"/>
      <c r="G157" s="142"/>
      <c r="H157" s="40">
        <f>H156+1</f>
        <v>2</v>
      </c>
      <c r="J157" s="55"/>
      <c r="K157" s="62"/>
      <c r="L157" s="45"/>
      <c r="N157" s="56"/>
      <c r="O157" s="55"/>
      <c r="P157" s="55"/>
      <c r="Q157" s="45"/>
    </row>
    <row r="158" spans="1:17">
      <c r="A158" s="153"/>
      <c r="B158" s="151"/>
      <c r="C158" s="2">
        <f t="shared" si="5"/>
        <v>77</v>
      </c>
      <c r="D158" s="2">
        <f t="shared" si="4"/>
        <v>155</v>
      </c>
      <c r="E158" s="148"/>
      <c r="F158" s="142"/>
      <c r="G158" s="142"/>
      <c r="H158" s="40">
        <f>H157+1</f>
        <v>3</v>
      </c>
      <c r="J158" s="55"/>
      <c r="K158" s="62"/>
      <c r="L158" s="45"/>
      <c r="N158" s="56"/>
      <c r="O158" s="55"/>
      <c r="P158" s="55"/>
      <c r="Q158" s="45"/>
    </row>
    <row r="159" spans="1:17">
      <c r="A159" s="153"/>
      <c r="B159" s="151"/>
      <c r="C159" s="2">
        <f t="shared" si="5"/>
        <v>78</v>
      </c>
      <c r="D159" s="2">
        <f t="shared" si="4"/>
        <v>156</v>
      </c>
      <c r="E159" s="148"/>
      <c r="F159" s="142">
        <f>F155+1</f>
        <v>39</v>
      </c>
      <c r="G159" s="141" t="s">
        <v>92</v>
      </c>
      <c r="H159" s="40">
        <v>0</v>
      </c>
      <c r="J159" s="55"/>
      <c r="K159" s="62"/>
      <c r="L159" s="45"/>
      <c r="N159" s="56"/>
      <c r="O159" s="55"/>
      <c r="P159" s="55"/>
      <c r="Q159" s="45"/>
    </row>
    <row r="160" spans="1:17">
      <c r="A160" s="153"/>
      <c r="B160" s="151"/>
      <c r="C160" s="2">
        <f t="shared" si="5"/>
        <v>78</v>
      </c>
      <c r="D160" s="2">
        <f t="shared" si="4"/>
        <v>157</v>
      </c>
      <c r="E160" s="148"/>
      <c r="F160" s="142"/>
      <c r="G160" s="142"/>
      <c r="H160" s="40">
        <f>H159+1</f>
        <v>1</v>
      </c>
      <c r="J160" s="55"/>
      <c r="K160" s="62"/>
      <c r="L160" s="45"/>
      <c r="N160" s="56"/>
      <c r="O160" s="55"/>
      <c r="P160" s="55"/>
      <c r="Q160" s="45"/>
    </row>
    <row r="161" spans="1:17">
      <c r="A161" s="153"/>
      <c r="B161" s="151"/>
      <c r="C161" s="2">
        <f t="shared" si="5"/>
        <v>79</v>
      </c>
      <c r="D161" s="2">
        <f t="shared" si="4"/>
        <v>158</v>
      </c>
      <c r="E161" s="148"/>
      <c r="F161" s="142"/>
      <c r="G161" s="142"/>
      <c r="H161" s="40">
        <f>H160+1</f>
        <v>2</v>
      </c>
      <c r="J161" s="55"/>
      <c r="K161" s="62"/>
      <c r="L161" s="45"/>
      <c r="N161" s="56"/>
      <c r="O161" s="55"/>
      <c r="P161" s="55"/>
      <c r="Q161" s="45"/>
    </row>
    <row r="162" spans="1:17">
      <c r="A162" s="153"/>
      <c r="B162" s="151"/>
      <c r="C162" s="2">
        <f t="shared" si="5"/>
        <v>79</v>
      </c>
      <c r="D162" s="2">
        <f t="shared" si="4"/>
        <v>159</v>
      </c>
      <c r="E162" s="148"/>
      <c r="F162" s="142"/>
      <c r="G162" s="142"/>
      <c r="H162" s="40">
        <f>H161+1</f>
        <v>3</v>
      </c>
      <c r="J162" s="55"/>
      <c r="K162" s="62"/>
      <c r="L162" s="45"/>
      <c r="N162" s="56"/>
      <c r="O162" s="55"/>
      <c r="P162" s="55"/>
      <c r="Q162" s="45"/>
    </row>
    <row r="163" spans="1:17">
      <c r="A163" s="153"/>
      <c r="B163" s="151"/>
      <c r="C163" s="2">
        <f t="shared" si="5"/>
        <v>80</v>
      </c>
      <c r="D163" s="2">
        <f t="shared" si="4"/>
        <v>160</v>
      </c>
      <c r="E163" s="148"/>
      <c r="F163" s="142">
        <f>F159+1</f>
        <v>40</v>
      </c>
      <c r="G163" s="141" t="s">
        <v>92</v>
      </c>
      <c r="H163" s="40">
        <v>0</v>
      </c>
      <c r="J163" s="55"/>
      <c r="K163" s="62"/>
      <c r="L163" s="45"/>
      <c r="N163" s="56"/>
      <c r="O163" s="55"/>
      <c r="P163" s="55"/>
      <c r="Q163" s="45"/>
    </row>
    <row r="164" spans="1:17">
      <c r="A164" s="153"/>
      <c r="B164" s="151"/>
      <c r="C164" s="2">
        <f t="shared" si="5"/>
        <v>80</v>
      </c>
      <c r="D164" s="2">
        <f t="shared" si="4"/>
        <v>161</v>
      </c>
      <c r="E164" s="148"/>
      <c r="F164" s="142"/>
      <c r="G164" s="142"/>
      <c r="H164" s="40">
        <f>H163+1</f>
        <v>1</v>
      </c>
      <c r="J164" s="55"/>
      <c r="K164" s="62"/>
      <c r="L164" s="45"/>
      <c r="N164" s="56"/>
      <c r="O164" s="55"/>
      <c r="P164" s="55"/>
      <c r="Q164" s="45"/>
    </row>
    <row r="165" spans="1:17">
      <c r="A165" s="153"/>
      <c r="B165" s="151"/>
      <c r="C165" s="2">
        <f t="shared" si="5"/>
        <v>81</v>
      </c>
      <c r="D165" s="2">
        <f t="shared" si="4"/>
        <v>162</v>
      </c>
      <c r="E165" s="148"/>
      <c r="F165" s="142"/>
      <c r="G165" s="142"/>
      <c r="H165" s="40">
        <f>H164+1</f>
        <v>2</v>
      </c>
      <c r="J165" s="55"/>
      <c r="K165" s="62"/>
      <c r="L165" s="45"/>
      <c r="N165" s="56"/>
      <c r="O165" s="55"/>
      <c r="P165" s="55"/>
      <c r="Q165" s="45"/>
    </row>
    <row r="166" spans="1:17">
      <c r="A166" s="153"/>
      <c r="B166" s="151"/>
      <c r="C166" s="2">
        <f t="shared" si="5"/>
        <v>81</v>
      </c>
      <c r="D166" s="2">
        <f t="shared" si="4"/>
        <v>163</v>
      </c>
      <c r="E166" s="148"/>
      <c r="F166" s="142"/>
      <c r="G166" s="142"/>
      <c r="H166" s="40">
        <f>H165+1</f>
        <v>3</v>
      </c>
      <c r="J166" s="55"/>
      <c r="K166" s="62"/>
      <c r="L166" s="45"/>
      <c r="N166" s="56"/>
      <c r="O166" s="55"/>
      <c r="P166" s="55"/>
      <c r="Q166" s="45"/>
    </row>
    <row r="167" spans="1:17" ht="15" customHeight="1">
      <c r="A167" s="153"/>
      <c r="B167" s="151"/>
      <c r="C167" s="2">
        <f t="shared" si="5"/>
        <v>82</v>
      </c>
      <c r="D167" s="2">
        <f t="shared" si="4"/>
        <v>164</v>
      </c>
      <c r="E167" s="148"/>
      <c r="F167" s="142">
        <f>F163+1</f>
        <v>41</v>
      </c>
      <c r="G167" s="141" t="s">
        <v>92</v>
      </c>
      <c r="H167" s="40">
        <v>0</v>
      </c>
      <c r="J167" s="55"/>
      <c r="K167" s="62"/>
      <c r="L167" s="45"/>
      <c r="N167" s="56"/>
      <c r="O167" s="55"/>
      <c r="P167" s="57"/>
      <c r="Q167" s="45"/>
    </row>
    <row r="168" spans="1:17">
      <c r="A168" s="153"/>
      <c r="B168" s="151"/>
      <c r="C168" s="2">
        <f t="shared" si="5"/>
        <v>82</v>
      </c>
      <c r="D168" s="2">
        <f t="shared" si="4"/>
        <v>165</v>
      </c>
      <c r="E168" s="148"/>
      <c r="F168" s="142"/>
      <c r="G168" s="142"/>
      <c r="H168" s="40">
        <f>H167+1</f>
        <v>1</v>
      </c>
      <c r="J168" s="55"/>
      <c r="K168" s="62"/>
      <c r="L168" s="45"/>
      <c r="N168" s="56"/>
      <c r="O168" s="55"/>
      <c r="P168" s="57"/>
      <c r="Q168" s="45"/>
    </row>
    <row r="169" spans="1:17">
      <c r="A169" s="153"/>
      <c r="B169" s="151"/>
      <c r="C169" s="2">
        <f t="shared" si="5"/>
        <v>83</v>
      </c>
      <c r="D169" s="2">
        <f t="shared" si="4"/>
        <v>166</v>
      </c>
      <c r="E169" s="148"/>
      <c r="F169" s="142"/>
      <c r="G169" s="142"/>
      <c r="H169" s="40">
        <f>H168+1</f>
        <v>2</v>
      </c>
      <c r="J169" s="55"/>
      <c r="K169" s="62"/>
      <c r="L169" s="45"/>
      <c r="N169" s="56"/>
      <c r="O169" s="55"/>
      <c r="P169" s="57"/>
      <c r="Q169" s="45"/>
    </row>
    <row r="170" spans="1:17">
      <c r="A170" s="153"/>
      <c r="B170" s="151"/>
      <c r="C170" s="2">
        <f t="shared" si="5"/>
        <v>83</v>
      </c>
      <c r="D170" s="2">
        <f t="shared" si="4"/>
        <v>167</v>
      </c>
      <c r="E170" s="148"/>
      <c r="F170" s="142"/>
      <c r="G170" s="142"/>
      <c r="H170" s="40">
        <f>H169+1</f>
        <v>3</v>
      </c>
      <c r="J170" s="55"/>
      <c r="K170" s="62"/>
      <c r="L170" s="45"/>
      <c r="N170" s="56"/>
      <c r="O170" s="55"/>
      <c r="P170" s="57"/>
      <c r="Q170" s="45"/>
    </row>
    <row r="171" spans="1:17">
      <c r="A171" s="153"/>
      <c r="B171" s="151"/>
      <c r="C171" s="2">
        <f t="shared" si="5"/>
        <v>84</v>
      </c>
      <c r="D171" s="2">
        <f t="shared" si="4"/>
        <v>168</v>
      </c>
      <c r="E171" s="148"/>
      <c r="F171" s="142">
        <f>F167+1</f>
        <v>42</v>
      </c>
      <c r="G171" s="141" t="s">
        <v>92</v>
      </c>
      <c r="H171" s="40">
        <v>0</v>
      </c>
      <c r="J171" s="55"/>
      <c r="K171" s="62"/>
      <c r="L171" s="45"/>
      <c r="N171" s="56"/>
      <c r="O171" s="55"/>
      <c r="P171" s="57"/>
      <c r="Q171" s="45"/>
    </row>
    <row r="172" spans="1:17">
      <c r="A172" s="153"/>
      <c r="B172" s="151"/>
      <c r="C172" s="2">
        <f t="shared" si="5"/>
        <v>84</v>
      </c>
      <c r="D172" s="2">
        <f t="shared" si="4"/>
        <v>169</v>
      </c>
      <c r="E172" s="148"/>
      <c r="F172" s="142"/>
      <c r="G172" s="142"/>
      <c r="H172" s="40">
        <f>H171+1</f>
        <v>1</v>
      </c>
      <c r="J172" s="55"/>
      <c r="K172" s="62"/>
      <c r="L172" s="45"/>
      <c r="N172" s="56"/>
      <c r="O172" s="55"/>
      <c r="P172" s="57"/>
      <c r="Q172" s="45"/>
    </row>
    <row r="173" spans="1:17">
      <c r="A173" s="153"/>
      <c r="B173" s="151"/>
      <c r="C173" s="2">
        <f t="shared" si="5"/>
        <v>85</v>
      </c>
      <c r="D173" s="2">
        <f t="shared" si="4"/>
        <v>170</v>
      </c>
      <c r="E173" s="148"/>
      <c r="F173" s="142"/>
      <c r="G173" s="142"/>
      <c r="H173" s="40">
        <f>H172+1</f>
        <v>2</v>
      </c>
      <c r="J173" s="55"/>
      <c r="K173" s="62"/>
      <c r="L173" s="45"/>
      <c r="N173" s="56"/>
      <c r="O173" s="55"/>
      <c r="P173" s="57"/>
      <c r="Q173" s="45"/>
    </row>
    <row r="174" spans="1:17">
      <c r="A174" s="153"/>
      <c r="B174" s="151"/>
      <c r="C174" s="2">
        <f t="shared" si="5"/>
        <v>85</v>
      </c>
      <c r="D174" s="2">
        <f t="shared" si="4"/>
        <v>171</v>
      </c>
      <c r="E174" s="148"/>
      <c r="F174" s="142"/>
      <c r="G174" s="142"/>
      <c r="H174" s="40">
        <f>H173+1</f>
        <v>3</v>
      </c>
      <c r="J174" s="55"/>
      <c r="K174" s="62"/>
      <c r="L174" s="45"/>
      <c r="N174" s="56"/>
      <c r="O174" s="55"/>
      <c r="P174" s="57"/>
      <c r="Q174" s="45"/>
    </row>
    <row r="175" spans="1:17">
      <c r="A175" s="153"/>
      <c r="B175" s="151"/>
      <c r="C175" s="2">
        <f t="shared" si="5"/>
        <v>86</v>
      </c>
      <c r="D175" s="2">
        <f t="shared" si="4"/>
        <v>172</v>
      </c>
      <c r="E175" s="148"/>
      <c r="F175" s="142">
        <f>F171+1</f>
        <v>43</v>
      </c>
      <c r="G175" s="141" t="s">
        <v>92</v>
      </c>
      <c r="H175" s="40">
        <v>0</v>
      </c>
      <c r="J175" s="55"/>
      <c r="K175" s="62"/>
      <c r="L175" s="45"/>
      <c r="N175" s="56"/>
      <c r="O175" s="55"/>
      <c r="P175" s="57"/>
      <c r="Q175" s="45"/>
    </row>
    <row r="176" spans="1:17">
      <c r="A176" s="153"/>
      <c r="B176" s="151"/>
      <c r="C176" s="2">
        <f t="shared" si="5"/>
        <v>86</v>
      </c>
      <c r="D176" s="2">
        <f t="shared" si="4"/>
        <v>173</v>
      </c>
      <c r="E176" s="148"/>
      <c r="F176" s="142"/>
      <c r="G176" s="142"/>
      <c r="H176" s="40">
        <f>H175+1</f>
        <v>1</v>
      </c>
      <c r="J176" s="55"/>
      <c r="K176" s="62"/>
      <c r="L176" s="45"/>
      <c r="N176" s="56"/>
      <c r="O176" s="55"/>
      <c r="P176" s="57"/>
      <c r="Q176" s="45"/>
    </row>
    <row r="177" spans="1:17">
      <c r="A177" s="153"/>
      <c r="B177" s="151"/>
      <c r="C177" s="2">
        <f t="shared" si="5"/>
        <v>87</v>
      </c>
      <c r="D177" s="2">
        <f t="shared" si="4"/>
        <v>174</v>
      </c>
      <c r="E177" s="148"/>
      <c r="F177" s="142"/>
      <c r="G177" s="142"/>
      <c r="H177" s="40">
        <f>H176+1</f>
        <v>2</v>
      </c>
      <c r="J177" s="55"/>
      <c r="K177" s="62"/>
      <c r="L177" s="45"/>
      <c r="N177" s="56"/>
      <c r="O177" s="55"/>
      <c r="P177" s="57"/>
      <c r="Q177" s="45"/>
    </row>
    <row r="178" spans="1:17">
      <c r="A178" s="153"/>
      <c r="B178" s="151"/>
      <c r="C178" s="2">
        <f t="shared" si="5"/>
        <v>87</v>
      </c>
      <c r="D178" s="2">
        <f t="shared" si="4"/>
        <v>175</v>
      </c>
      <c r="E178" s="148"/>
      <c r="F178" s="142"/>
      <c r="G178" s="142"/>
      <c r="H178" s="40">
        <f>H177+1</f>
        <v>3</v>
      </c>
      <c r="J178" s="55"/>
      <c r="K178" s="62"/>
      <c r="L178" s="45"/>
      <c r="N178" s="56"/>
      <c r="O178" s="55"/>
      <c r="P178" s="57"/>
      <c r="Q178" s="45"/>
    </row>
    <row r="179" spans="1:17">
      <c r="A179" s="153"/>
      <c r="B179" s="151"/>
      <c r="C179" s="2">
        <f t="shared" si="5"/>
        <v>88</v>
      </c>
      <c r="D179" s="2">
        <f t="shared" si="4"/>
        <v>176</v>
      </c>
      <c r="E179" s="148"/>
      <c r="F179" s="142">
        <f>F175+1</f>
        <v>44</v>
      </c>
      <c r="G179" s="141" t="s">
        <v>92</v>
      </c>
      <c r="H179" s="40">
        <v>0</v>
      </c>
      <c r="J179" s="55"/>
      <c r="K179" s="62"/>
      <c r="L179" s="45"/>
      <c r="N179" s="56"/>
      <c r="O179" s="55"/>
      <c r="P179" s="57"/>
      <c r="Q179" s="45"/>
    </row>
    <row r="180" spans="1:17">
      <c r="A180" s="153"/>
      <c r="B180" s="151"/>
      <c r="C180" s="2">
        <f t="shared" si="5"/>
        <v>88</v>
      </c>
      <c r="D180" s="2">
        <f t="shared" si="4"/>
        <v>177</v>
      </c>
      <c r="E180" s="148"/>
      <c r="F180" s="142"/>
      <c r="G180" s="142"/>
      <c r="H180" s="40">
        <f>H179+1</f>
        <v>1</v>
      </c>
      <c r="J180" s="55"/>
      <c r="K180" s="62"/>
      <c r="L180" s="45"/>
      <c r="N180" s="56"/>
      <c r="O180" s="55"/>
      <c r="P180" s="57"/>
      <c r="Q180" s="45"/>
    </row>
    <row r="181" spans="1:17">
      <c r="A181" s="153"/>
      <c r="B181" s="151"/>
      <c r="C181" s="2">
        <f t="shared" si="5"/>
        <v>89</v>
      </c>
      <c r="D181" s="2">
        <f t="shared" si="4"/>
        <v>178</v>
      </c>
      <c r="E181" s="148"/>
      <c r="F181" s="142"/>
      <c r="G181" s="142"/>
      <c r="H181" s="40">
        <f>H180+1</f>
        <v>2</v>
      </c>
      <c r="J181" s="55"/>
      <c r="K181" s="62"/>
      <c r="L181" s="45"/>
      <c r="N181" s="56"/>
      <c r="O181" s="55"/>
      <c r="P181" s="57"/>
      <c r="Q181" s="45"/>
    </row>
    <row r="182" spans="1:17">
      <c r="A182" s="153"/>
      <c r="B182" s="151"/>
      <c r="C182" s="2">
        <f t="shared" si="5"/>
        <v>89</v>
      </c>
      <c r="D182" s="2">
        <f t="shared" si="4"/>
        <v>179</v>
      </c>
      <c r="E182" s="148"/>
      <c r="F182" s="142"/>
      <c r="G182" s="142"/>
      <c r="H182" s="40">
        <f>H181+1</f>
        <v>3</v>
      </c>
      <c r="J182" s="55"/>
      <c r="K182" s="62"/>
      <c r="L182" s="45"/>
      <c r="N182" s="56"/>
      <c r="O182" s="55"/>
      <c r="P182" s="57"/>
      <c r="Q182" s="45"/>
    </row>
    <row r="183" spans="1:17">
      <c r="A183" s="153"/>
      <c r="B183" s="151"/>
      <c r="C183" s="2">
        <f t="shared" si="5"/>
        <v>90</v>
      </c>
      <c r="D183" s="2">
        <f t="shared" si="4"/>
        <v>180</v>
      </c>
      <c r="E183" s="148"/>
      <c r="F183" s="142">
        <f>F179+1</f>
        <v>45</v>
      </c>
      <c r="G183" s="141" t="s">
        <v>92</v>
      </c>
      <c r="H183" s="40">
        <v>0</v>
      </c>
      <c r="J183" s="55"/>
      <c r="K183" s="62"/>
      <c r="L183" s="45"/>
      <c r="N183" s="56"/>
      <c r="O183" s="55"/>
      <c r="P183" s="57"/>
      <c r="Q183" s="45"/>
    </row>
    <row r="184" spans="1:17">
      <c r="A184" s="153"/>
      <c r="B184" s="151"/>
      <c r="C184" s="2">
        <f t="shared" si="5"/>
        <v>90</v>
      </c>
      <c r="D184" s="2">
        <f t="shared" si="4"/>
        <v>181</v>
      </c>
      <c r="E184" s="148"/>
      <c r="F184" s="142"/>
      <c r="G184" s="142"/>
      <c r="H184" s="40">
        <f>H183+1</f>
        <v>1</v>
      </c>
      <c r="J184" s="55"/>
      <c r="K184" s="62"/>
      <c r="L184" s="45"/>
      <c r="N184" s="56"/>
      <c r="O184" s="55"/>
      <c r="P184" s="57"/>
      <c r="Q184" s="45"/>
    </row>
    <row r="185" spans="1:17">
      <c r="A185" s="153"/>
      <c r="B185" s="151"/>
      <c r="C185" s="2">
        <f t="shared" si="5"/>
        <v>91</v>
      </c>
      <c r="D185" s="2">
        <f t="shared" si="4"/>
        <v>182</v>
      </c>
      <c r="E185" s="148"/>
      <c r="F185" s="142"/>
      <c r="G185" s="142"/>
      <c r="H185" s="40">
        <f>H184+1</f>
        <v>2</v>
      </c>
      <c r="J185" s="55"/>
      <c r="K185" s="62"/>
      <c r="L185" s="45"/>
      <c r="N185" s="56"/>
      <c r="O185" s="55"/>
      <c r="P185" s="57"/>
      <c r="Q185" s="45"/>
    </row>
    <row r="186" spans="1:17">
      <c r="A186" s="153"/>
      <c r="B186" s="151"/>
      <c r="C186" s="2">
        <f t="shared" si="5"/>
        <v>91</v>
      </c>
      <c r="D186" s="2">
        <f t="shared" si="4"/>
        <v>183</v>
      </c>
      <c r="E186" s="148"/>
      <c r="F186" s="142"/>
      <c r="G186" s="142"/>
      <c r="H186" s="40">
        <f>H185+1</f>
        <v>3</v>
      </c>
      <c r="J186" s="55"/>
      <c r="K186" s="62"/>
      <c r="L186" s="45"/>
      <c r="N186" s="56"/>
      <c r="O186" s="55"/>
      <c r="P186" s="57"/>
      <c r="Q186" s="45"/>
    </row>
    <row r="187" spans="1:17">
      <c r="A187" s="153"/>
      <c r="B187" s="151"/>
      <c r="C187" s="2">
        <f t="shared" si="5"/>
        <v>92</v>
      </c>
      <c r="D187" s="2">
        <f t="shared" si="4"/>
        <v>184</v>
      </c>
      <c r="E187" s="148"/>
      <c r="F187" s="142">
        <f>F183+1</f>
        <v>46</v>
      </c>
      <c r="G187" s="141" t="s">
        <v>92</v>
      </c>
      <c r="H187" s="40">
        <v>0</v>
      </c>
      <c r="J187" s="55"/>
      <c r="K187" s="62"/>
      <c r="L187" s="45"/>
      <c r="N187" s="56"/>
      <c r="O187" s="55"/>
      <c r="P187" s="57"/>
      <c r="Q187" s="45"/>
    </row>
    <row r="188" spans="1:17">
      <c r="A188" s="153"/>
      <c r="B188" s="151"/>
      <c r="C188" s="2">
        <f t="shared" si="5"/>
        <v>92</v>
      </c>
      <c r="D188" s="2">
        <f t="shared" si="4"/>
        <v>185</v>
      </c>
      <c r="E188" s="148"/>
      <c r="F188" s="142"/>
      <c r="G188" s="142"/>
      <c r="H188" s="40">
        <f>H187+1</f>
        <v>1</v>
      </c>
      <c r="J188" s="55"/>
      <c r="K188" s="62"/>
      <c r="L188" s="45"/>
      <c r="N188" s="56"/>
      <c r="O188" s="55"/>
      <c r="P188" s="57"/>
      <c r="Q188" s="45"/>
    </row>
    <row r="189" spans="1:17">
      <c r="A189" s="153"/>
      <c r="B189" s="151"/>
      <c r="C189" s="2">
        <f t="shared" si="5"/>
        <v>93</v>
      </c>
      <c r="D189" s="2">
        <f t="shared" si="4"/>
        <v>186</v>
      </c>
      <c r="E189" s="148"/>
      <c r="F189" s="142"/>
      <c r="G189" s="142"/>
      <c r="H189" s="40">
        <f>H188+1</f>
        <v>2</v>
      </c>
      <c r="J189" s="55"/>
      <c r="K189" s="62"/>
      <c r="L189" s="45"/>
      <c r="N189" s="56"/>
      <c r="O189" s="55"/>
      <c r="P189" s="57"/>
      <c r="Q189" s="45"/>
    </row>
    <row r="190" spans="1:17">
      <c r="A190" s="153"/>
      <c r="B190" s="151"/>
      <c r="C190" s="2">
        <f t="shared" si="5"/>
        <v>93</v>
      </c>
      <c r="D190" s="2">
        <f t="shared" si="4"/>
        <v>187</v>
      </c>
      <c r="E190" s="148"/>
      <c r="F190" s="142"/>
      <c r="G190" s="142"/>
      <c r="H190" s="40">
        <f>H189+1</f>
        <v>3</v>
      </c>
      <c r="J190" s="55"/>
      <c r="K190" s="62"/>
      <c r="L190" s="45"/>
      <c r="N190" s="56"/>
      <c r="O190" s="55"/>
      <c r="P190" s="57"/>
      <c r="Q190" s="45"/>
    </row>
    <row r="191" spans="1:17">
      <c r="A191" s="153"/>
      <c r="B191" s="151"/>
      <c r="C191" s="2">
        <f t="shared" si="5"/>
        <v>94</v>
      </c>
      <c r="D191" s="2">
        <f t="shared" si="4"/>
        <v>188</v>
      </c>
      <c r="E191" s="148"/>
      <c r="F191" s="142">
        <f>F187+1</f>
        <v>47</v>
      </c>
      <c r="G191" s="141" t="s">
        <v>92</v>
      </c>
      <c r="H191" s="40">
        <v>0</v>
      </c>
      <c r="J191" s="55"/>
      <c r="K191" s="62"/>
      <c r="L191" s="45"/>
      <c r="N191" s="56"/>
      <c r="O191" s="55"/>
      <c r="P191" s="57"/>
      <c r="Q191" s="45"/>
    </row>
    <row r="192" spans="1:17">
      <c r="A192" s="153"/>
      <c r="B192" s="151"/>
      <c r="C192" s="2">
        <f t="shared" si="5"/>
        <v>94</v>
      </c>
      <c r="D192" s="2">
        <f t="shared" si="4"/>
        <v>189</v>
      </c>
      <c r="E192" s="148"/>
      <c r="F192" s="142"/>
      <c r="G192" s="142"/>
      <c r="H192" s="40">
        <f>H191+1</f>
        <v>1</v>
      </c>
      <c r="J192" s="55"/>
      <c r="K192" s="62"/>
      <c r="L192" s="45"/>
      <c r="N192" s="56"/>
      <c r="O192" s="55"/>
      <c r="P192" s="57"/>
      <c r="Q192" s="45"/>
    </row>
    <row r="193" spans="1:17">
      <c r="A193" s="153"/>
      <c r="B193" s="151"/>
      <c r="C193" s="2">
        <f t="shared" si="5"/>
        <v>95</v>
      </c>
      <c r="D193" s="2">
        <f t="shared" si="4"/>
        <v>190</v>
      </c>
      <c r="E193" s="148"/>
      <c r="F193" s="142"/>
      <c r="G193" s="142"/>
      <c r="H193" s="40">
        <f>H192+1</f>
        <v>2</v>
      </c>
      <c r="J193" s="55"/>
      <c r="K193" s="62"/>
      <c r="L193" s="45"/>
      <c r="N193" s="56"/>
      <c r="O193" s="55"/>
      <c r="P193" s="57"/>
      <c r="Q193" s="45"/>
    </row>
    <row r="194" spans="1:17">
      <c r="A194" s="153"/>
      <c r="B194" s="151"/>
      <c r="C194" s="2">
        <f t="shared" si="5"/>
        <v>95</v>
      </c>
      <c r="D194" s="2">
        <f t="shared" si="4"/>
        <v>191</v>
      </c>
      <c r="E194" s="148"/>
      <c r="F194" s="142"/>
      <c r="G194" s="142"/>
      <c r="H194" s="40">
        <f>H193+1</f>
        <v>3</v>
      </c>
      <c r="J194" s="55"/>
      <c r="K194" s="62"/>
      <c r="L194" s="45"/>
      <c r="N194" s="56"/>
      <c r="O194" s="55"/>
      <c r="P194" s="57"/>
      <c r="Q194" s="45"/>
    </row>
    <row r="195" spans="1:17">
      <c r="A195" s="153"/>
      <c r="B195" s="151"/>
      <c r="C195" s="2">
        <f t="shared" si="5"/>
        <v>96</v>
      </c>
      <c r="D195" s="2">
        <f t="shared" si="4"/>
        <v>192</v>
      </c>
      <c r="E195" s="148"/>
      <c r="F195" s="142">
        <f>F191+1</f>
        <v>48</v>
      </c>
      <c r="G195" s="141" t="s">
        <v>92</v>
      </c>
      <c r="H195" s="40">
        <v>0</v>
      </c>
      <c r="J195" s="55"/>
      <c r="K195" s="62"/>
      <c r="L195" s="45"/>
      <c r="N195" s="56"/>
      <c r="O195" s="55"/>
      <c r="P195" s="57"/>
      <c r="Q195" s="45"/>
    </row>
    <row r="196" spans="1:17">
      <c r="A196" s="153"/>
      <c r="B196" s="151"/>
      <c r="C196" s="2">
        <f t="shared" si="5"/>
        <v>96</v>
      </c>
      <c r="D196" s="2">
        <f t="shared" si="4"/>
        <v>193</v>
      </c>
      <c r="E196" s="148"/>
      <c r="F196" s="142"/>
      <c r="G196" s="142"/>
      <c r="H196" s="40">
        <f>H195+1</f>
        <v>1</v>
      </c>
      <c r="J196" s="55"/>
      <c r="K196" s="62"/>
      <c r="L196" s="45"/>
      <c r="N196" s="56"/>
      <c r="O196" s="55"/>
      <c r="P196" s="57"/>
      <c r="Q196" s="45"/>
    </row>
    <row r="197" spans="1:17">
      <c r="A197" s="153"/>
      <c r="B197" s="151"/>
      <c r="C197" s="2">
        <f t="shared" si="5"/>
        <v>97</v>
      </c>
      <c r="D197" s="2">
        <f t="shared" ref="D197:D226" si="6">D196+1</f>
        <v>194</v>
      </c>
      <c r="E197" s="148"/>
      <c r="F197" s="142"/>
      <c r="G197" s="142"/>
      <c r="H197" s="40">
        <f>H196+1</f>
        <v>2</v>
      </c>
      <c r="J197" s="55"/>
      <c r="K197" s="62"/>
      <c r="L197" s="45"/>
      <c r="N197" s="56"/>
      <c r="O197" s="55"/>
      <c r="P197" s="57"/>
      <c r="Q197" s="45"/>
    </row>
    <row r="198" spans="1:17">
      <c r="A198" s="153"/>
      <c r="B198" s="151"/>
      <c r="C198" s="2">
        <f t="shared" si="5"/>
        <v>97</v>
      </c>
      <c r="D198" s="2">
        <f t="shared" si="6"/>
        <v>195</v>
      </c>
      <c r="E198" s="148"/>
      <c r="F198" s="142"/>
      <c r="G198" s="142"/>
      <c r="H198" s="40">
        <f>H197+1</f>
        <v>3</v>
      </c>
      <c r="J198" s="55"/>
      <c r="K198" s="62"/>
      <c r="L198" s="45"/>
      <c r="N198" s="56"/>
      <c r="O198" s="55"/>
      <c r="P198" s="57"/>
      <c r="Q198" s="45"/>
    </row>
    <row r="199" spans="1:17">
      <c r="A199" s="153"/>
      <c r="B199" s="151"/>
      <c r="C199" s="2">
        <f t="shared" ref="C199:C262" si="7">INT(D199/2)</f>
        <v>98</v>
      </c>
      <c r="D199" s="2">
        <f t="shared" si="6"/>
        <v>196</v>
      </c>
      <c r="E199" s="148"/>
      <c r="F199" s="142">
        <f>F195+1</f>
        <v>49</v>
      </c>
      <c r="G199" s="141" t="s">
        <v>92</v>
      </c>
      <c r="H199" s="40">
        <v>0</v>
      </c>
      <c r="J199" s="55"/>
      <c r="K199" s="62"/>
      <c r="L199" s="45"/>
      <c r="N199" s="56"/>
      <c r="O199" s="55"/>
      <c r="P199" s="57"/>
      <c r="Q199" s="45"/>
    </row>
    <row r="200" spans="1:17">
      <c r="A200" s="153"/>
      <c r="B200" s="151"/>
      <c r="C200" s="2">
        <f t="shared" si="7"/>
        <v>98</v>
      </c>
      <c r="D200" s="2">
        <f t="shared" si="6"/>
        <v>197</v>
      </c>
      <c r="E200" s="148"/>
      <c r="F200" s="142"/>
      <c r="G200" s="142"/>
      <c r="H200" s="40">
        <f>H199+1</f>
        <v>1</v>
      </c>
      <c r="J200" s="55"/>
      <c r="K200" s="62"/>
      <c r="L200" s="45"/>
      <c r="N200" s="56"/>
      <c r="O200" s="55"/>
      <c r="P200" s="57"/>
      <c r="Q200" s="45"/>
    </row>
    <row r="201" spans="1:17">
      <c r="A201" s="153"/>
      <c r="B201" s="151"/>
      <c r="C201" s="2">
        <f t="shared" si="7"/>
        <v>99</v>
      </c>
      <c r="D201" s="2">
        <f t="shared" si="6"/>
        <v>198</v>
      </c>
      <c r="E201" s="148"/>
      <c r="F201" s="142"/>
      <c r="G201" s="142"/>
      <c r="H201" s="40">
        <f>H200+1</f>
        <v>2</v>
      </c>
      <c r="J201" s="55"/>
      <c r="K201" s="62"/>
      <c r="L201" s="45"/>
      <c r="N201" s="56"/>
      <c r="O201" s="55"/>
      <c r="P201" s="57"/>
      <c r="Q201" s="45"/>
    </row>
    <row r="202" spans="1:17">
      <c r="A202" s="153"/>
      <c r="B202" s="151"/>
      <c r="C202" s="2">
        <f t="shared" si="7"/>
        <v>99</v>
      </c>
      <c r="D202" s="2">
        <f t="shared" si="6"/>
        <v>199</v>
      </c>
      <c r="E202" s="148"/>
      <c r="F202" s="142"/>
      <c r="G202" s="142"/>
      <c r="H202" s="40">
        <f>H201+1</f>
        <v>3</v>
      </c>
      <c r="J202" s="55"/>
      <c r="K202" s="62"/>
      <c r="L202" s="45"/>
      <c r="N202" s="56"/>
      <c r="O202" s="55"/>
      <c r="P202" s="57"/>
      <c r="Q202" s="45"/>
    </row>
    <row r="203" spans="1:17">
      <c r="A203" s="153"/>
      <c r="B203" s="151"/>
      <c r="C203" s="2">
        <f t="shared" si="7"/>
        <v>100</v>
      </c>
      <c r="D203" s="2">
        <f t="shared" si="6"/>
        <v>200</v>
      </c>
      <c r="E203" s="148"/>
      <c r="F203" s="142">
        <f>F199+1</f>
        <v>50</v>
      </c>
      <c r="G203" s="141" t="s">
        <v>92</v>
      </c>
      <c r="H203" s="40">
        <v>0</v>
      </c>
      <c r="J203" s="55"/>
      <c r="K203" s="62"/>
      <c r="L203" s="45"/>
      <c r="N203" s="56"/>
      <c r="O203" s="55"/>
      <c r="P203" s="57"/>
      <c r="Q203" s="45"/>
    </row>
    <row r="204" spans="1:17">
      <c r="A204" s="153"/>
      <c r="B204" s="151"/>
      <c r="C204" s="2">
        <f t="shared" si="7"/>
        <v>100</v>
      </c>
      <c r="D204" s="2">
        <f t="shared" si="6"/>
        <v>201</v>
      </c>
      <c r="E204" s="148"/>
      <c r="F204" s="142"/>
      <c r="G204" s="142"/>
      <c r="H204" s="40">
        <f>H203+1</f>
        <v>1</v>
      </c>
      <c r="J204" s="55"/>
      <c r="K204" s="62"/>
      <c r="L204" s="45"/>
      <c r="N204" s="56"/>
      <c r="O204" s="55"/>
      <c r="P204" s="57"/>
      <c r="Q204" s="45"/>
    </row>
    <row r="205" spans="1:17">
      <c r="A205" s="153"/>
      <c r="B205" s="151"/>
      <c r="C205" s="2">
        <f t="shared" si="7"/>
        <v>101</v>
      </c>
      <c r="D205" s="2">
        <f t="shared" si="6"/>
        <v>202</v>
      </c>
      <c r="E205" s="148"/>
      <c r="F205" s="142"/>
      <c r="G205" s="142"/>
      <c r="H205" s="40">
        <f>H204+1</f>
        <v>2</v>
      </c>
      <c r="J205" s="55"/>
      <c r="K205" s="62"/>
      <c r="L205" s="45"/>
      <c r="N205" s="56"/>
      <c r="O205" s="55"/>
      <c r="P205" s="57"/>
      <c r="Q205" s="45"/>
    </row>
    <row r="206" spans="1:17">
      <c r="A206" s="153"/>
      <c r="B206" s="151"/>
      <c r="C206" s="2">
        <f t="shared" si="7"/>
        <v>101</v>
      </c>
      <c r="D206" s="2">
        <f t="shared" si="6"/>
        <v>203</v>
      </c>
      <c r="E206" s="148"/>
      <c r="F206" s="142"/>
      <c r="G206" s="142"/>
      <c r="H206" s="40">
        <f>H205+1</f>
        <v>3</v>
      </c>
      <c r="J206" s="55"/>
      <c r="K206" s="62"/>
      <c r="L206" s="45"/>
      <c r="N206" s="56"/>
      <c r="O206" s="55"/>
      <c r="P206" s="57"/>
      <c r="Q206" s="45"/>
    </row>
    <row r="207" spans="1:17">
      <c r="A207" s="153"/>
      <c r="B207" s="151"/>
      <c r="C207" s="2">
        <f t="shared" si="7"/>
        <v>102</v>
      </c>
      <c r="D207" s="2">
        <f t="shared" si="6"/>
        <v>204</v>
      </c>
      <c r="E207" s="148"/>
      <c r="F207" s="142">
        <f>F203+1</f>
        <v>51</v>
      </c>
      <c r="G207" s="141" t="s">
        <v>92</v>
      </c>
      <c r="H207" s="40">
        <v>0</v>
      </c>
      <c r="J207" s="55"/>
      <c r="K207" s="62"/>
      <c r="L207" s="45"/>
      <c r="N207" s="56"/>
      <c r="O207" s="55"/>
      <c r="P207" s="57"/>
      <c r="Q207" s="45"/>
    </row>
    <row r="208" spans="1:17" ht="15" customHeight="1">
      <c r="A208" s="153"/>
      <c r="B208" s="151"/>
      <c r="C208" s="2">
        <f t="shared" si="7"/>
        <v>102</v>
      </c>
      <c r="D208" s="2">
        <f t="shared" si="6"/>
        <v>205</v>
      </c>
      <c r="E208" s="148"/>
      <c r="F208" s="142"/>
      <c r="G208" s="142"/>
      <c r="H208" s="40">
        <f>H207+1</f>
        <v>1</v>
      </c>
      <c r="J208" s="55"/>
      <c r="K208" s="62"/>
      <c r="L208" s="45"/>
      <c r="N208" s="56"/>
      <c r="O208" s="55"/>
      <c r="P208" s="57"/>
      <c r="Q208" s="45"/>
    </row>
    <row r="209" spans="1:17">
      <c r="A209" s="153"/>
      <c r="B209" s="151"/>
      <c r="C209" s="2">
        <f t="shared" si="7"/>
        <v>103</v>
      </c>
      <c r="D209" s="2">
        <f t="shared" si="6"/>
        <v>206</v>
      </c>
      <c r="E209" s="148"/>
      <c r="F209" s="142"/>
      <c r="G209" s="142"/>
      <c r="H209" s="40">
        <f>H208+1</f>
        <v>2</v>
      </c>
      <c r="J209" s="55"/>
      <c r="K209" s="62"/>
      <c r="L209" s="45"/>
      <c r="N209" s="56"/>
      <c r="O209" s="55"/>
      <c r="P209" s="55"/>
      <c r="Q209" s="45"/>
    </row>
    <row r="210" spans="1:17">
      <c r="A210" s="153"/>
      <c r="B210" s="151"/>
      <c r="C210" s="2">
        <f t="shared" si="7"/>
        <v>103</v>
      </c>
      <c r="D210" s="2">
        <f t="shared" si="6"/>
        <v>207</v>
      </c>
      <c r="E210" s="148"/>
      <c r="F210" s="142"/>
      <c r="G210" s="142"/>
      <c r="H210" s="40">
        <f>H209+1</f>
        <v>3</v>
      </c>
      <c r="J210" s="55"/>
      <c r="K210" s="62"/>
      <c r="L210" s="45"/>
      <c r="N210" s="56"/>
      <c r="O210" s="55"/>
      <c r="P210" s="55"/>
      <c r="Q210" s="45"/>
    </row>
    <row r="211" spans="1:17">
      <c r="A211" s="153"/>
      <c r="B211" s="151"/>
      <c r="C211" s="2">
        <f t="shared" si="7"/>
        <v>104</v>
      </c>
      <c r="D211" s="2">
        <f t="shared" si="6"/>
        <v>208</v>
      </c>
      <c r="E211" s="148"/>
      <c r="F211" s="142">
        <f>F207+1</f>
        <v>52</v>
      </c>
      <c r="G211" s="141" t="s">
        <v>92</v>
      </c>
      <c r="H211" s="40">
        <v>0</v>
      </c>
      <c r="J211" s="55"/>
      <c r="K211" s="62"/>
      <c r="L211" s="45"/>
      <c r="N211" s="56"/>
      <c r="O211" s="55"/>
      <c r="P211" s="55"/>
      <c r="Q211" s="45"/>
    </row>
    <row r="212" spans="1:17">
      <c r="A212" s="153"/>
      <c r="B212" s="151"/>
      <c r="C212" s="2">
        <f t="shared" si="7"/>
        <v>104</v>
      </c>
      <c r="D212" s="2">
        <f t="shared" si="6"/>
        <v>209</v>
      </c>
      <c r="E212" s="148"/>
      <c r="F212" s="142"/>
      <c r="G212" s="142"/>
      <c r="H212" s="40">
        <f>H211+1</f>
        <v>1</v>
      </c>
      <c r="J212" s="55"/>
      <c r="K212" s="62"/>
      <c r="L212" s="45"/>
      <c r="N212" s="56"/>
      <c r="O212" s="55"/>
      <c r="P212" s="55"/>
      <c r="Q212" s="45"/>
    </row>
    <row r="213" spans="1:17">
      <c r="A213" s="153"/>
      <c r="B213" s="151"/>
      <c r="C213" s="2">
        <f t="shared" si="7"/>
        <v>105</v>
      </c>
      <c r="D213" s="2">
        <f t="shared" si="6"/>
        <v>210</v>
      </c>
      <c r="E213" s="148"/>
      <c r="F213" s="142"/>
      <c r="G213" s="142"/>
      <c r="H213" s="40">
        <f>H212+1</f>
        <v>2</v>
      </c>
      <c r="J213" s="55"/>
      <c r="K213" s="62"/>
      <c r="L213" s="45"/>
      <c r="N213" s="56"/>
      <c r="O213" s="55"/>
      <c r="P213" s="55"/>
      <c r="Q213" s="45"/>
    </row>
    <row r="214" spans="1:17">
      <c r="A214" s="153"/>
      <c r="B214" s="151"/>
      <c r="C214" s="2">
        <f t="shared" si="7"/>
        <v>105</v>
      </c>
      <c r="D214" s="2">
        <f t="shared" si="6"/>
        <v>211</v>
      </c>
      <c r="E214" s="148"/>
      <c r="F214" s="142"/>
      <c r="G214" s="142"/>
      <c r="H214" s="40">
        <f>H213+1</f>
        <v>3</v>
      </c>
      <c r="J214" s="55"/>
      <c r="K214" s="62"/>
      <c r="L214" s="45"/>
      <c r="N214" s="56"/>
      <c r="O214" s="55"/>
      <c r="P214" s="55"/>
      <c r="Q214" s="45"/>
    </row>
    <row r="215" spans="1:17">
      <c r="A215" s="153"/>
      <c r="B215" s="151"/>
      <c r="C215" s="2">
        <f t="shared" si="7"/>
        <v>106</v>
      </c>
      <c r="D215" s="2">
        <f t="shared" si="6"/>
        <v>212</v>
      </c>
      <c r="E215" s="148"/>
      <c r="F215" s="142">
        <f>F211+1</f>
        <v>53</v>
      </c>
      <c r="G215" s="141" t="s">
        <v>92</v>
      </c>
      <c r="H215" s="40">
        <v>0</v>
      </c>
      <c r="J215" s="55"/>
      <c r="K215" s="62"/>
      <c r="L215" s="45"/>
      <c r="N215" s="56"/>
      <c r="O215" s="55"/>
      <c r="P215" s="55"/>
      <c r="Q215" s="45"/>
    </row>
    <row r="216" spans="1:17">
      <c r="A216" s="153"/>
      <c r="B216" s="151"/>
      <c r="C216" s="2">
        <f t="shared" si="7"/>
        <v>106</v>
      </c>
      <c r="D216" s="2">
        <f t="shared" si="6"/>
        <v>213</v>
      </c>
      <c r="E216" s="148"/>
      <c r="F216" s="142"/>
      <c r="G216" s="142"/>
      <c r="H216" s="40">
        <f>H215+1</f>
        <v>1</v>
      </c>
      <c r="J216" s="55"/>
      <c r="K216" s="45"/>
      <c r="L216" s="45"/>
      <c r="N216" s="56"/>
      <c r="O216" s="55"/>
      <c r="P216" s="55"/>
      <c r="Q216" s="45"/>
    </row>
    <row r="217" spans="1:17">
      <c r="A217" s="153"/>
      <c r="B217" s="151"/>
      <c r="C217" s="2">
        <f t="shared" si="7"/>
        <v>107</v>
      </c>
      <c r="D217" s="2">
        <f t="shared" si="6"/>
        <v>214</v>
      </c>
      <c r="E217" s="148"/>
      <c r="F217" s="142"/>
      <c r="G217" s="142"/>
      <c r="H217" s="40">
        <f>H216+1</f>
        <v>2</v>
      </c>
      <c r="J217" s="55"/>
      <c r="K217" s="45"/>
      <c r="L217" s="45"/>
      <c r="N217" s="56"/>
      <c r="O217" s="55"/>
      <c r="P217" s="55"/>
      <c r="Q217" s="45"/>
    </row>
    <row r="218" spans="1:17">
      <c r="A218" s="153"/>
      <c r="B218" s="151"/>
      <c r="C218" s="2">
        <f t="shared" si="7"/>
        <v>107</v>
      </c>
      <c r="D218" s="2">
        <f t="shared" si="6"/>
        <v>215</v>
      </c>
      <c r="E218" s="148"/>
      <c r="F218" s="142"/>
      <c r="G218" s="142"/>
      <c r="H218" s="40">
        <f>H217+1</f>
        <v>3</v>
      </c>
      <c r="J218" s="55"/>
      <c r="K218" s="45"/>
      <c r="L218" s="45"/>
      <c r="N218" s="56"/>
      <c r="O218" s="55"/>
      <c r="P218" s="55"/>
      <c r="Q218" s="45"/>
    </row>
    <row r="219" spans="1:17" ht="15" customHeight="1">
      <c r="A219" s="153"/>
      <c r="B219" s="151"/>
      <c r="C219" s="2">
        <f t="shared" si="7"/>
        <v>108</v>
      </c>
      <c r="D219" s="2">
        <f t="shared" si="6"/>
        <v>216</v>
      </c>
      <c r="E219" s="148"/>
      <c r="F219" s="142">
        <f>F215+1</f>
        <v>54</v>
      </c>
      <c r="G219" s="141" t="s">
        <v>92</v>
      </c>
      <c r="H219" s="40">
        <v>0</v>
      </c>
    </row>
    <row r="220" spans="1:17">
      <c r="A220" s="153"/>
      <c r="B220" s="151"/>
      <c r="C220" s="2">
        <f t="shared" si="7"/>
        <v>108</v>
      </c>
      <c r="D220" s="2">
        <f t="shared" si="6"/>
        <v>217</v>
      </c>
      <c r="E220" s="148"/>
      <c r="F220" s="142"/>
      <c r="G220" s="142"/>
      <c r="H220" s="40">
        <f>H219+1</f>
        <v>1</v>
      </c>
    </row>
    <row r="221" spans="1:17">
      <c r="A221" s="153"/>
      <c r="B221" s="151"/>
      <c r="C221" s="2">
        <f t="shared" si="7"/>
        <v>109</v>
      </c>
      <c r="D221" s="2">
        <f t="shared" si="6"/>
        <v>218</v>
      </c>
      <c r="E221" s="148"/>
      <c r="F221" s="142"/>
      <c r="G221" s="142"/>
      <c r="H221" s="40">
        <f>H220+1</f>
        <v>2</v>
      </c>
    </row>
    <row r="222" spans="1:17">
      <c r="A222" s="153"/>
      <c r="B222" s="151"/>
      <c r="C222" s="2">
        <f t="shared" si="7"/>
        <v>109</v>
      </c>
      <c r="D222" s="2">
        <f t="shared" si="6"/>
        <v>219</v>
      </c>
      <c r="E222" s="148"/>
      <c r="F222" s="142"/>
      <c r="G222" s="142"/>
      <c r="H222" s="40">
        <f>H221+1</f>
        <v>3</v>
      </c>
    </row>
    <row r="223" spans="1:17">
      <c r="A223" s="153"/>
      <c r="B223" s="151"/>
      <c r="C223" s="2">
        <f t="shared" si="7"/>
        <v>110</v>
      </c>
      <c r="D223" s="2">
        <f t="shared" si="6"/>
        <v>220</v>
      </c>
      <c r="E223" s="148"/>
      <c r="F223" s="142">
        <f>F219+1</f>
        <v>55</v>
      </c>
      <c r="G223" s="141" t="s">
        <v>92</v>
      </c>
      <c r="H223" s="40">
        <v>0</v>
      </c>
    </row>
    <row r="224" spans="1:17">
      <c r="A224" s="153"/>
      <c r="B224" s="151"/>
      <c r="C224" s="2">
        <f t="shared" si="7"/>
        <v>110</v>
      </c>
      <c r="D224" s="2">
        <f t="shared" si="6"/>
        <v>221</v>
      </c>
      <c r="E224" s="148"/>
      <c r="F224" s="142"/>
      <c r="G224" s="142"/>
      <c r="H224" s="40">
        <f>H223+1</f>
        <v>1</v>
      </c>
    </row>
    <row r="225" spans="1:8">
      <c r="A225" s="153"/>
      <c r="B225" s="151"/>
      <c r="C225" s="2">
        <f t="shared" si="7"/>
        <v>111</v>
      </c>
      <c r="D225" s="2">
        <f t="shared" si="6"/>
        <v>222</v>
      </c>
      <c r="E225" s="148"/>
      <c r="F225" s="142"/>
      <c r="G225" s="142"/>
      <c r="H225" s="40">
        <f>H224+1</f>
        <v>2</v>
      </c>
    </row>
    <row r="226" spans="1:8">
      <c r="A226" s="153"/>
      <c r="B226" s="151"/>
      <c r="C226" s="2">
        <f t="shared" si="7"/>
        <v>111</v>
      </c>
      <c r="D226" s="2">
        <f t="shared" si="6"/>
        <v>223</v>
      </c>
      <c r="E226" s="148"/>
      <c r="F226" s="142"/>
      <c r="G226" s="142"/>
      <c r="H226" s="40">
        <f>H225+1</f>
        <v>3</v>
      </c>
    </row>
    <row r="227" spans="1:8">
      <c r="A227" s="153"/>
      <c r="B227" s="151"/>
      <c r="C227" s="2">
        <f t="shared" si="7"/>
        <v>112</v>
      </c>
      <c r="D227" s="2">
        <f>D226+1</f>
        <v>224</v>
      </c>
      <c r="E227" s="148"/>
      <c r="F227" s="142">
        <f>F223+1</f>
        <v>56</v>
      </c>
      <c r="G227" s="141" t="s">
        <v>92</v>
      </c>
      <c r="H227" s="40">
        <v>0</v>
      </c>
    </row>
    <row r="228" spans="1:8">
      <c r="A228" s="153"/>
      <c r="B228" s="151"/>
      <c r="C228" s="2">
        <f t="shared" si="7"/>
        <v>112</v>
      </c>
      <c r="D228" s="2">
        <f t="shared" ref="D228:D291" si="8">D227+1</f>
        <v>225</v>
      </c>
      <c r="E228" s="148"/>
      <c r="F228" s="142"/>
      <c r="G228" s="142"/>
      <c r="H228" s="40">
        <f>H227+1</f>
        <v>1</v>
      </c>
    </row>
    <row r="229" spans="1:8">
      <c r="A229" s="153"/>
      <c r="B229" s="151"/>
      <c r="C229" s="2">
        <f t="shared" si="7"/>
        <v>113</v>
      </c>
      <c r="D229" s="2">
        <f t="shared" si="8"/>
        <v>226</v>
      </c>
      <c r="E229" s="148"/>
      <c r="F229" s="142"/>
      <c r="G229" s="142"/>
      <c r="H229" s="40">
        <f>H228+1</f>
        <v>2</v>
      </c>
    </row>
    <row r="230" spans="1:8">
      <c r="A230" s="153"/>
      <c r="B230" s="151"/>
      <c r="C230" s="2">
        <f t="shared" si="7"/>
        <v>113</v>
      </c>
      <c r="D230" s="2">
        <f t="shared" si="8"/>
        <v>227</v>
      </c>
      <c r="E230" s="148"/>
      <c r="F230" s="142"/>
      <c r="G230" s="142"/>
      <c r="H230" s="40">
        <f>H229+1</f>
        <v>3</v>
      </c>
    </row>
    <row r="231" spans="1:8">
      <c r="A231" s="153"/>
      <c r="B231" s="151"/>
      <c r="C231" s="2">
        <f t="shared" si="7"/>
        <v>114</v>
      </c>
      <c r="D231" s="2">
        <f t="shared" si="8"/>
        <v>228</v>
      </c>
      <c r="E231" s="148"/>
      <c r="F231" s="142">
        <f>F227+1</f>
        <v>57</v>
      </c>
      <c r="G231" s="141" t="s">
        <v>92</v>
      </c>
      <c r="H231" s="40">
        <v>0</v>
      </c>
    </row>
    <row r="232" spans="1:8">
      <c r="A232" s="153"/>
      <c r="B232" s="151"/>
      <c r="C232" s="2">
        <f t="shared" si="7"/>
        <v>114</v>
      </c>
      <c r="D232" s="2">
        <f t="shared" si="8"/>
        <v>229</v>
      </c>
      <c r="E232" s="148"/>
      <c r="F232" s="142"/>
      <c r="G232" s="142"/>
      <c r="H232" s="40">
        <f>H231+1</f>
        <v>1</v>
      </c>
    </row>
    <row r="233" spans="1:8">
      <c r="A233" s="153"/>
      <c r="B233" s="151"/>
      <c r="C233" s="2">
        <f t="shared" si="7"/>
        <v>115</v>
      </c>
      <c r="D233" s="2">
        <f t="shared" si="8"/>
        <v>230</v>
      </c>
      <c r="E233" s="148"/>
      <c r="F233" s="142"/>
      <c r="G233" s="142"/>
      <c r="H233" s="40">
        <f>H232+1</f>
        <v>2</v>
      </c>
    </row>
    <row r="234" spans="1:8">
      <c r="A234" s="153"/>
      <c r="B234" s="151"/>
      <c r="C234" s="2">
        <f t="shared" si="7"/>
        <v>115</v>
      </c>
      <c r="D234" s="2">
        <f t="shared" si="8"/>
        <v>231</v>
      </c>
      <c r="E234" s="148"/>
      <c r="F234" s="142"/>
      <c r="G234" s="142"/>
      <c r="H234" s="40">
        <f>H233+1</f>
        <v>3</v>
      </c>
    </row>
    <row r="235" spans="1:8">
      <c r="A235" s="153"/>
      <c r="B235" s="151"/>
      <c r="C235" s="2">
        <f t="shared" si="7"/>
        <v>116</v>
      </c>
      <c r="D235" s="2">
        <f t="shared" si="8"/>
        <v>232</v>
      </c>
      <c r="E235" s="148"/>
      <c r="F235" s="142">
        <f>F231+1</f>
        <v>58</v>
      </c>
      <c r="G235" s="141" t="s">
        <v>92</v>
      </c>
      <c r="H235" s="40">
        <v>0</v>
      </c>
    </row>
    <row r="236" spans="1:8">
      <c r="A236" s="153"/>
      <c r="B236" s="151"/>
      <c r="C236" s="2">
        <f t="shared" si="7"/>
        <v>116</v>
      </c>
      <c r="D236" s="2">
        <f t="shared" si="8"/>
        <v>233</v>
      </c>
      <c r="E236" s="148"/>
      <c r="F236" s="142"/>
      <c r="G236" s="142"/>
      <c r="H236" s="40">
        <f>H235+1</f>
        <v>1</v>
      </c>
    </row>
    <row r="237" spans="1:8">
      <c r="A237" s="153"/>
      <c r="B237" s="151"/>
      <c r="C237" s="2">
        <f t="shared" si="7"/>
        <v>117</v>
      </c>
      <c r="D237" s="2">
        <f t="shared" si="8"/>
        <v>234</v>
      </c>
      <c r="E237" s="148"/>
      <c r="F237" s="142"/>
      <c r="G237" s="142"/>
      <c r="H237" s="40">
        <f>H236+1</f>
        <v>2</v>
      </c>
    </row>
    <row r="238" spans="1:8">
      <c r="A238" s="153"/>
      <c r="B238" s="151"/>
      <c r="C238" s="2">
        <f t="shared" si="7"/>
        <v>117</v>
      </c>
      <c r="D238" s="2">
        <f t="shared" si="8"/>
        <v>235</v>
      </c>
      <c r="E238" s="148"/>
      <c r="F238" s="142"/>
      <c r="G238" s="142"/>
      <c r="H238" s="40">
        <f>H237+1</f>
        <v>3</v>
      </c>
    </row>
    <row r="239" spans="1:8">
      <c r="A239" s="153"/>
      <c r="B239" s="151"/>
      <c r="C239" s="2">
        <f t="shared" si="7"/>
        <v>118</v>
      </c>
      <c r="D239" s="2">
        <f t="shared" si="8"/>
        <v>236</v>
      </c>
      <c r="E239" s="148"/>
      <c r="F239" s="142">
        <f>F235+1</f>
        <v>59</v>
      </c>
      <c r="G239" s="141" t="s">
        <v>92</v>
      </c>
      <c r="H239" s="40">
        <v>0</v>
      </c>
    </row>
    <row r="240" spans="1:8">
      <c r="A240" s="153"/>
      <c r="B240" s="151"/>
      <c r="C240" s="2">
        <f t="shared" si="7"/>
        <v>118</v>
      </c>
      <c r="D240" s="2">
        <f t="shared" si="8"/>
        <v>237</v>
      </c>
      <c r="E240" s="148"/>
      <c r="F240" s="142"/>
      <c r="G240" s="142"/>
      <c r="H240" s="40">
        <f>H239+1</f>
        <v>1</v>
      </c>
    </row>
    <row r="241" spans="1:8">
      <c r="A241" s="153"/>
      <c r="B241" s="151"/>
      <c r="C241" s="2">
        <f t="shared" si="7"/>
        <v>119</v>
      </c>
      <c r="D241" s="2">
        <f t="shared" si="8"/>
        <v>238</v>
      </c>
      <c r="E241" s="148"/>
      <c r="F241" s="142"/>
      <c r="G241" s="142"/>
      <c r="H241" s="40">
        <f>H240+1</f>
        <v>2</v>
      </c>
    </row>
    <row r="242" spans="1:8">
      <c r="A242" s="153"/>
      <c r="B242" s="151"/>
      <c r="C242" s="2">
        <f t="shared" si="7"/>
        <v>119</v>
      </c>
      <c r="D242" s="2">
        <f t="shared" si="8"/>
        <v>239</v>
      </c>
      <c r="E242" s="148"/>
      <c r="F242" s="142"/>
      <c r="G242" s="142"/>
      <c r="H242" s="40">
        <f>H241+1</f>
        <v>3</v>
      </c>
    </row>
    <row r="243" spans="1:8">
      <c r="A243" s="153"/>
      <c r="B243" s="151"/>
      <c r="C243" s="2">
        <f t="shared" si="7"/>
        <v>120</v>
      </c>
      <c r="D243" s="2">
        <f t="shared" si="8"/>
        <v>240</v>
      </c>
      <c r="E243" s="148"/>
      <c r="F243" s="142">
        <f>F239+1</f>
        <v>60</v>
      </c>
      <c r="G243" s="141" t="s">
        <v>92</v>
      </c>
      <c r="H243" s="40">
        <v>0</v>
      </c>
    </row>
    <row r="244" spans="1:8">
      <c r="A244" s="153"/>
      <c r="B244" s="151"/>
      <c r="C244" s="2">
        <f t="shared" si="7"/>
        <v>120</v>
      </c>
      <c r="D244" s="2">
        <f t="shared" si="8"/>
        <v>241</v>
      </c>
      <c r="E244" s="148"/>
      <c r="F244" s="142"/>
      <c r="G244" s="142"/>
      <c r="H244" s="40">
        <f>H243+1</f>
        <v>1</v>
      </c>
    </row>
    <row r="245" spans="1:8">
      <c r="A245" s="153"/>
      <c r="B245" s="151"/>
      <c r="C245" s="2">
        <f t="shared" si="7"/>
        <v>121</v>
      </c>
      <c r="D245" s="2">
        <f t="shared" si="8"/>
        <v>242</v>
      </c>
      <c r="E245" s="148"/>
      <c r="F245" s="142"/>
      <c r="G245" s="142"/>
      <c r="H245" s="40">
        <f>H244+1</f>
        <v>2</v>
      </c>
    </row>
    <row r="246" spans="1:8">
      <c r="A246" s="153"/>
      <c r="B246" s="151"/>
      <c r="C246" s="2">
        <f t="shared" si="7"/>
        <v>121</v>
      </c>
      <c r="D246" s="2">
        <f t="shared" si="8"/>
        <v>243</v>
      </c>
      <c r="E246" s="148"/>
      <c r="F246" s="142"/>
      <c r="G246" s="142"/>
      <c r="H246" s="40">
        <f>H245+1</f>
        <v>3</v>
      </c>
    </row>
    <row r="247" spans="1:8">
      <c r="A247" s="153"/>
      <c r="B247" s="151"/>
      <c r="C247" s="2">
        <f t="shared" si="7"/>
        <v>122</v>
      </c>
      <c r="D247" s="2">
        <f t="shared" si="8"/>
        <v>244</v>
      </c>
      <c r="E247" s="148"/>
      <c r="F247" s="142">
        <f>F243+1</f>
        <v>61</v>
      </c>
      <c r="G247" s="141" t="s">
        <v>92</v>
      </c>
      <c r="H247" s="40">
        <v>0</v>
      </c>
    </row>
    <row r="248" spans="1:8">
      <c r="A248" s="153"/>
      <c r="B248" s="151"/>
      <c r="C248" s="2">
        <f t="shared" si="7"/>
        <v>122</v>
      </c>
      <c r="D248" s="2">
        <f t="shared" si="8"/>
        <v>245</v>
      </c>
      <c r="E248" s="148"/>
      <c r="F248" s="142"/>
      <c r="G248" s="142"/>
      <c r="H248" s="40">
        <f>H247+1</f>
        <v>1</v>
      </c>
    </row>
    <row r="249" spans="1:8">
      <c r="A249" s="153"/>
      <c r="B249" s="151"/>
      <c r="C249" s="2">
        <f t="shared" si="7"/>
        <v>123</v>
      </c>
      <c r="D249" s="2">
        <f t="shared" si="8"/>
        <v>246</v>
      </c>
      <c r="E249" s="148"/>
      <c r="F249" s="142"/>
      <c r="G249" s="142"/>
      <c r="H249" s="40">
        <f>H248+1</f>
        <v>2</v>
      </c>
    </row>
    <row r="250" spans="1:8">
      <c r="A250" s="153"/>
      <c r="B250" s="151"/>
      <c r="C250" s="2">
        <f t="shared" si="7"/>
        <v>123</v>
      </c>
      <c r="D250" s="2">
        <f t="shared" si="8"/>
        <v>247</v>
      </c>
      <c r="E250" s="148"/>
      <c r="F250" s="142"/>
      <c r="G250" s="142"/>
      <c r="H250" s="40">
        <f>H249+1</f>
        <v>3</v>
      </c>
    </row>
    <row r="251" spans="1:8">
      <c r="A251" s="153"/>
      <c r="B251" s="151"/>
      <c r="C251" s="2">
        <f t="shared" si="7"/>
        <v>124</v>
      </c>
      <c r="D251" s="2">
        <f t="shared" si="8"/>
        <v>248</v>
      </c>
      <c r="E251" s="148"/>
      <c r="F251" s="142">
        <f>F247+1</f>
        <v>62</v>
      </c>
      <c r="G251" s="141" t="s">
        <v>92</v>
      </c>
      <c r="H251" s="40">
        <v>0</v>
      </c>
    </row>
    <row r="252" spans="1:8">
      <c r="A252" s="153"/>
      <c r="B252" s="151"/>
      <c r="C252" s="2">
        <f t="shared" si="7"/>
        <v>124</v>
      </c>
      <c r="D252" s="2">
        <f t="shared" si="8"/>
        <v>249</v>
      </c>
      <c r="E252" s="148"/>
      <c r="F252" s="142"/>
      <c r="G252" s="142"/>
      <c r="H252" s="40">
        <f>H251+1</f>
        <v>1</v>
      </c>
    </row>
    <row r="253" spans="1:8">
      <c r="A253" s="153"/>
      <c r="B253" s="151"/>
      <c r="C253" s="2">
        <f t="shared" si="7"/>
        <v>125</v>
      </c>
      <c r="D253" s="2">
        <f t="shared" si="8"/>
        <v>250</v>
      </c>
      <c r="E253" s="148"/>
      <c r="F253" s="142"/>
      <c r="G253" s="142"/>
      <c r="H253" s="40">
        <f>H252+1</f>
        <v>2</v>
      </c>
    </row>
    <row r="254" spans="1:8">
      <c r="A254" s="153"/>
      <c r="B254" s="151"/>
      <c r="C254" s="2">
        <f t="shared" si="7"/>
        <v>125</v>
      </c>
      <c r="D254" s="2">
        <f t="shared" si="8"/>
        <v>251</v>
      </c>
      <c r="E254" s="148"/>
      <c r="F254" s="142"/>
      <c r="G254" s="142"/>
      <c r="H254" s="40">
        <f>H253+1</f>
        <v>3</v>
      </c>
    </row>
    <row r="255" spans="1:8">
      <c r="A255" s="153"/>
      <c r="B255" s="151"/>
      <c r="C255" s="2">
        <f t="shared" si="7"/>
        <v>126</v>
      </c>
      <c r="D255" s="2">
        <f t="shared" si="8"/>
        <v>252</v>
      </c>
      <c r="E255" s="148"/>
      <c r="F255" s="142">
        <f>F251+1</f>
        <v>63</v>
      </c>
      <c r="G255" s="141" t="s">
        <v>92</v>
      </c>
      <c r="H255" s="40">
        <v>0</v>
      </c>
    </row>
    <row r="256" spans="1:8">
      <c r="A256" s="153"/>
      <c r="B256" s="151"/>
      <c r="C256" s="2">
        <f t="shared" si="7"/>
        <v>126</v>
      </c>
      <c r="D256" s="2">
        <f t="shared" si="8"/>
        <v>253</v>
      </c>
      <c r="E256" s="148"/>
      <c r="F256" s="142"/>
      <c r="G256" s="142"/>
      <c r="H256" s="40">
        <f>H255+1</f>
        <v>1</v>
      </c>
    </row>
    <row r="257" spans="1:8">
      <c r="A257" s="153"/>
      <c r="B257" s="151"/>
      <c r="C257" s="2">
        <f t="shared" si="7"/>
        <v>127</v>
      </c>
      <c r="D257" s="2">
        <f t="shared" si="8"/>
        <v>254</v>
      </c>
      <c r="E257" s="148"/>
      <c r="F257" s="142"/>
      <c r="G257" s="142"/>
      <c r="H257" s="40">
        <f>H256+1</f>
        <v>2</v>
      </c>
    </row>
    <row r="258" spans="1:8" ht="15.75" thickBot="1">
      <c r="A258" s="153"/>
      <c r="B258" s="151"/>
      <c r="C258" s="2">
        <f t="shared" si="7"/>
        <v>127</v>
      </c>
      <c r="D258" s="2">
        <f t="shared" si="8"/>
        <v>255</v>
      </c>
      <c r="E258" s="149"/>
      <c r="F258" s="159"/>
      <c r="G258" s="159"/>
      <c r="H258" s="42">
        <f>H257+1</f>
        <v>3</v>
      </c>
    </row>
    <row r="259" spans="1:8" ht="15" customHeight="1">
      <c r="A259" s="153"/>
      <c r="B259" s="151"/>
      <c r="C259" s="2">
        <f t="shared" si="7"/>
        <v>128</v>
      </c>
      <c r="D259" s="2">
        <f t="shared" si="8"/>
        <v>256</v>
      </c>
      <c r="E259" s="53"/>
      <c r="F259" s="53"/>
      <c r="H259" s="53"/>
    </row>
    <row r="260" spans="1:8">
      <c r="A260" s="153"/>
      <c r="B260" s="151"/>
      <c r="C260" s="2">
        <f t="shared" si="7"/>
        <v>128</v>
      </c>
      <c r="D260" s="2">
        <f t="shared" si="8"/>
        <v>257</v>
      </c>
      <c r="E260" s="53"/>
      <c r="F260" s="53"/>
      <c r="H260" s="53"/>
    </row>
    <row r="261" spans="1:8">
      <c r="A261" s="153"/>
      <c r="B261" s="151"/>
      <c r="C261" s="2">
        <f t="shared" si="7"/>
        <v>129</v>
      </c>
      <c r="D261" s="2">
        <f t="shared" si="8"/>
        <v>258</v>
      </c>
      <c r="E261" s="53"/>
      <c r="F261" s="53"/>
      <c r="H261" s="53"/>
    </row>
    <row r="262" spans="1:8">
      <c r="A262" s="153"/>
      <c r="B262" s="151"/>
      <c r="C262" s="2">
        <f t="shared" si="7"/>
        <v>129</v>
      </c>
      <c r="D262" s="2">
        <f t="shared" si="8"/>
        <v>259</v>
      </c>
      <c r="E262" s="53"/>
      <c r="F262" s="53"/>
      <c r="H262" s="53"/>
    </row>
    <row r="263" spans="1:8">
      <c r="A263" s="153"/>
      <c r="B263" s="151"/>
      <c r="C263" s="2">
        <f t="shared" ref="C263:C326" si="9">INT(D263/2)</f>
        <v>130</v>
      </c>
      <c r="D263" s="2">
        <f t="shared" si="8"/>
        <v>260</v>
      </c>
      <c r="E263" s="53"/>
      <c r="F263" s="53"/>
      <c r="H263" s="53"/>
    </row>
    <row r="264" spans="1:8">
      <c r="A264" s="153"/>
      <c r="B264" s="151"/>
      <c r="C264" s="2">
        <f t="shared" si="9"/>
        <v>130</v>
      </c>
      <c r="D264" s="2">
        <f t="shared" si="8"/>
        <v>261</v>
      </c>
      <c r="E264" s="53"/>
      <c r="F264" s="53"/>
      <c r="H264" s="53"/>
    </row>
    <row r="265" spans="1:8">
      <c r="A265" s="153"/>
      <c r="B265" s="151"/>
      <c r="C265" s="2">
        <f t="shared" si="9"/>
        <v>131</v>
      </c>
      <c r="D265" s="2">
        <f t="shared" si="8"/>
        <v>262</v>
      </c>
      <c r="E265" s="53"/>
      <c r="F265" s="53"/>
      <c r="H265" s="53"/>
    </row>
    <row r="266" spans="1:8">
      <c r="A266" s="153"/>
      <c r="B266" s="151"/>
      <c r="C266" s="2">
        <f t="shared" si="9"/>
        <v>131</v>
      </c>
      <c r="D266" s="2">
        <f t="shared" si="8"/>
        <v>263</v>
      </c>
      <c r="E266" s="53"/>
      <c r="F266" s="53"/>
      <c r="H266" s="53"/>
    </row>
    <row r="267" spans="1:8">
      <c r="A267" s="153"/>
      <c r="B267" s="151"/>
      <c r="C267" s="2">
        <f t="shared" si="9"/>
        <v>132</v>
      </c>
      <c r="D267" s="2">
        <f t="shared" si="8"/>
        <v>264</v>
      </c>
      <c r="E267" s="53"/>
      <c r="F267" s="53"/>
      <c r="H267" s="53"/>
    </row>
    <row r="268" spans="1:8">
      <c r="A268" s="153"/>
      <c r="B268" s="151"/>
      <c r="C268" s="2">
        <f t="shared" si="9"/>
        <v>132</v>
      </c>
      <c r="D268" s="2">
        <f t="shared" si="8"/>
        <v>265</v>
      </c>
      <c r="E268" s="53"/>
      <c r="F268" s="53"/>
      <c r="H268" s="53"/>
    </row>
    <row r="269" spans="1:8">
      <c r="A269" s="153"/>
      <c r="B269" s="151"/>
      <c r="C269" s="2">
        <f t="shared" si="9"/>
        <v>133</v>
      </c>
      <c r="D269" s="2">
        <f t="shared" si="8"/>
        <v>266</v>
      </c>
      <c r="E269" s="53"/>
      <c r="F269" s="53"/>
      <c r="H269" s="53"/>
    </row>
    <row r="270" spans="1:8">
      <c r="A270" s="153"/>
      <c r="B270" s="151"/>
      <c r="C270" s="2">
        <f t="shared" si="9"/>
        <v>133</v>
      </c>
      <c r="D270" s="2">
        <f t="shared" si="8"/>
        <v>267</v>
      </c>
      <c r="E270" s="53"/>
      <c r="F270" s="53"/>
      <c r="H270" s="53"/>
    </row>
    <row r="271" spans="1:8">
      <c r="A271" s="153"/>
      <c r="B271" s="151"/>
      <c r="C271" s="2">
        <f t="shared" si="9"/>
        <v>134</v>
      </c>
      <c r="D271" s="2">
        <f t="shared" si="8"/>
        <v>268</v>
      </c>
      <c r="E271" s="53"/>
      <c r="F271" s="53"/>
      <c r="H271" s="53"/>
    </row>
    <row r="272" spans="1:8">
      <c r="A272" s="153"/>
      <c r="B272" s="151"/>
      <c r="C272" s="2">
        <f t="shared" si="9"/>
        <v>134</v>
      </c>
      <c r="D272" s="2">
        <f t="shared" si="8"/>
        <v>269</v>
      </c>
      <c r="E272" s="53"/>
      <c r="F272" s="53"/>
      <c r="H272" s="53"/>
    </row>
    <row r="273" spans="1:8">
      <c r="A273" s="153"/>
      <c r="B273" s="151"/>
      <c r="C273" s="2">
        <f t="shared" si="9"/>
        <v>135</v>
      </c>
      <c r="D273" s="2">
        <f t="shared" si="8"/>
        <v>270</v>
      </c>
      <c r="E273" s="53"/>
      <c r="F273" s="53"/>
      <c r="H273" s="53"/>
    </row>
    <row r="274" spans="1:8">
      <c r="A274" s="153"/>
      <c r="B274" s="151"/>
      <c r="C274" s="2">
        <f t="shared" si="9"/>
        <v>135</v>
      </c>
      <c r="D274" s="2">
        <f t="shared" si="8"/>
        <v>271</v>
      </c>
      <c r="E274" s="53"/>
      <c r="F274" s="53"/>
      <c r="H274" s="53"/>
    </row>
    <row r="275" spans="1:8">
      <c r="A275" s="153"/>
      <c r="B275" s="151"/>
      <c r="C275" s="2">
        <f t="shared" si="9"/>
        <v>136</v>
      </c>
      <c r="D275" s="2">
        <f t="shared" si="8"/>
        <v>272</v>
      </c>
      <c r="E275" s="53"/>
      <c r="F275" s="53"/>
      <c r="H275" s="53"/>
    </row>
    <row r="276" spans="1:8">
      <c r="A276" s="153"/>
      <c r="B276" s="151"/>
      <c r="C276" s="2">
        <f t="shared" si="9"/>
        <v>136</v>
      </c>
      <c r="D276" s="2">
        <f t="shared" si="8"/>
        <v>273</v>
      </c>
      <c r="E276" s="53"/>
      <c r="F276" s="53"/>
      <c r="H276" s="53"/>
    </row>
    <row r="277" spans="1:8">
      <c r="A277" s="153"/>
      <c r="B277" s="151"/>
      <c r="C277" s="2">
        <f t="shared" si="9"/>
        <v>137</v>
      </c>
      <c r="D277" s="2">
        <f t="shared" si="8"/>
        <v>274</v>
      </c>
      <c r="E277" s="53"/>
      <c r="F277" s="53"/>
      <c r="H277" s="53"/>
    </row>
    <row r="278" spans="1:8">
      <c r="A278" s="153"/>
      <c r="B278" s="151"/>
      <c r="C278" s="2">
        <f t="shared" si="9"/>
        <v>137</v>
      </c>
      <c r="D278" s="2">
        <f t="shared" si="8"/>
        <v>275</v>
      </c>
      <c r="E278" s="53"/>
      <c r="F278" s="53"/>
      <c r="H278" s="53"/>
    </row>
    <row r="279" spans="1:8">
      <c r="A279" s="153"/>
      <c r="B279" s="151"/>
      <c r="C279" s="2">
        <f t="shared" si="9"/>
        <v>138</v>
      </c>
      <c r="D279" s="2">
        <f t="shared" si="8"/>
        <v>276</v>
      </c>
      <c r="E279" s="53"/>
      <c r="F279" s="53"/>
      <c r="H279" s="53"/>
    </row>
    <row r="280" spans="1:8">
      <c r="A280" s="153"/>
      <c r="B280" s="151"/>
      <c r="C280" s="2">
        <f t="shared" si="9"/>
        <v>138</v>
      </c>
      <c r="D280" s="2">
        <f t="shared" si="8"/>
        <v>277</v>
      </c>
      <c r="E280" s="53"/>
      <c r="F280" s="53"/>
      <c r="H280" s="53"/>
    </row>
    <row r="281" spans="1:8">
      <c r="A281" s="153"/>
      <c r="B281" s="151"/>
      <c r="C281" s="2">
        <f t="shared" si="9"/>
        <v>139</v>
      </c>
      <c r="D281" s="2">
        <f t="shared" si="8"/>
        <v>278</v>
      </c>
      <c r="E281" s="53"/>
      <c r="F281" s="53"/>
      <c r="H281" s="53"/>
    </row>
    <row r="282" spans="1:8">
      <c r="A282" s="153"/>
      <c r="B282" s="151"/>
      <c r="C282" s="2">
        <f t="shared" si="9"/>
        <v>139</v>
      </c>
      <c r="D282" s="2">
        <f t="shared" si="8"/>
        <v>279</v>
      </c>
      <c r="E282" s="53"/>
      <c r="F282" s="53"/>
      <c r="H282" s="53"/>
    </row>
    <row r="283" spans="1:8">
      <c r="A283" s="153"/>
      <c r="B283" s="151"/>
      <c r="C283" s="2">
        <f t="shared" si="9"/>
        <v>140</v>
      </c>
      <c r="D283" s="2">
        <f t="shared" si="8"/>
        <v>280</v>
      </c>
      <c r="E283" s="53"/>
      <c r="F283" s="53"/>
      <c r="H283" s="53"/>
    </row>
    <row r="284" spans="1:8">
      <c r="A284" s="153"/>
      <c r="B284" s="151"/>
      <c r="C284" s="2">
        <f t="shared" si="9"/>
        <v>140</v>
      </c>
      <c r="D284" s="2">
        <f t="shared" si="8"/>
        <v>281</v>
      </c>
      <c r="E284" s="53"/>
      <c r="F284" s="53"/>
      <c r="H284" s="53"/>
    </row>
    <row r="285" spans="1:8">
      <c r="A285" s="153"/>
      <c r="B285" s="151"/>
      <c r="C285" s="2">
        <f t="shared" si="9"/>
        <v>141</v>
      </c>
      <c r="D285" s="2">
        <f t="shared" si="8"/>
        <v>282</v>
      </c>
      <c r="E285" s="53"/>
      <c r="F285" s="53"/>
      <c r="H285" s="53"/>
    </row>
    <row r="286" spans="1:8">
      <c r="A286" s="153"/>
      <c r="B286" s="151"/>
      <c r="C286" s="2">
        <f t="shared" si="9"/>
        <v>141</v>
      </c>
      <c r="D286" s="2">
        <f t="shared" si="8"/>
        <v>283</v>
      </c>
      <c r="E286" s="53"/>
      <c r="F286" s="53"/>
      <c r="H286" s="53"/>
    </row>
    <row r="287" spans="1:8">
      <c r="A287" s="153"/>
      <c r="B287" s="151"/>
      <c r="C287" s="2">
        <f t="shared" si="9"/>
        <v>142</v>
      </c>
      <c r="D287" s="2">
        <f t="shared" si="8"/>
        <v>284</v>
      </c>
      <c r="E287" s="53"/>
      <c r="F287" s="53"/>
      <c r="H287" s="53"/>
    </row>
    <row r="288" spans="1:8">
      <c r="A288" s="153"/>
      <c r="B288" s="151"/>
      <c r="C288" s="2">
        <f t="shared" si="9"/>
        <v>142</v>
      </c>
      <c r="D288" s="2">
        <f t="shared" si="8"/>
        <v>285</v>
      </c>
      <c r="E288" s="53"/>
      <c r="F288" s="53"/>
      <c r="H288" s="53"/>
    </row>
    <row r="289" spans="1:8">
      <c r="A289" s="153"/>
      <c r="B289" s="151"/>
      <c r="C289" s="2">
        <f t="shared" si="9"/>
        <v>143</v>
      </c>
      <c r="D289" s="2">
        <f t="shared" si="8"/>
        <v>286</v>
      </c>
      <c r="E289" s="53"/>
      <c r="F289" s="53"/>
      <c r="H289" s="53"/>
    </row>
    <row r="290" spans="1:8">
      <c r="A290" s="153"/>
      <c r="B290" s="151"/>
      <c r="C290" s="2">
        <f t="shared" si="9"/>
        <v>143</v>
      </c>
      <c r="D290" s="2">
        <f t="shared" si="8"/>
        <v>287</v>
      </c>
      <c r="E290" s="53"/>
      <c r="F290" s="53"/>
      <c r="H290" s="53"/>
    </row>
    <row r="291" spans="1:8">
      <c r="A291" s="153"/>
      <c r="B291" s="151"/>
      <c r="C291" s="2">
        <f t="shared" si="9"/>
        <v>144</v>
      </c>
      <c r="D291" s="2">
        <f t="shared" si="8"/>
        <v>288</v>
      </c>
      <c r="E291" s="53"/>
      <c r="F291" s="53"/>
      <c r="H291" s="53"/>
    </row>
    <row r="292" spans="1:8">
      <c r="A292" s="153"/>
      <c r="B292" s="151"/>
      <c r="C292" s="2">
        <f t="shared" si="9"/>
        <v>144</v>
      </c>
      <c r="D292" s="2">
        <f t="shared" ref="D292:D355" si="10">D291+1</f>
        <v>289</v>
      </c>
      <c r="E292" s="53"/>
      <c r="F292" s="53"/>
      <c r="H292" s="53"/>
    </row>
    <row r="293" spans="1:8">
      <c r="A293" s="153"/>
      <c r="B293" s="151"/>
      <c r="C293" s="2">
        <f t="shared" si="9"/>
        <v>145</v>
      </c>
      <c r="D293" s="2">
        <f t="shared" si="10"/>
        <v>290</v>
      </c>
      <c r="E293" s="53"/>
      <c r="F293" s="53"/>
      <c r="H293" s="53"/>
    </row>
    <row r="294" spans="1:8">
      <c r="A294" s="153"/>
      <c r="B294" s="151"/>
      <c r="C294" s="2">
        <f t="shared" si="9"/>
        <v>145</v>
      </c>
      <c r="D294" s="2">
        <f t="shared" si="10"/>
        <v>291</v>
      </c>
      <c r="E294" s="53"/>
      <c r="F294" s="53"/>
      <c r="H294" s="53"/>
    </row>
    <row r="295" spans="1:8">
      <c r="A295" s="153"/>
      <c r="B295" s="151"/>
      <c r="C295" s="2">
        <f t="shared" si="9"/>
        <v>146</v>
      </c>
      <c r="D295" s="2">
        <f t="shared" si="10"/>
        <v>292</v>
      </c>
      <c r="E295" s="53"/>
      <c r="F295" s="53"/>
      <c r="H295" s="53"/>
    </row>
    <row r="296" spans="1:8">
      <c r="A296" s="153"/>
      <c r="B296" s="151"/>
      <c r="C296" s="2">
        <f t="shared" si="9"/>
        <v>146</v>
      </c>
      <c r="D296" s="2">
        <f t="shared" si="10"/>
        <v>293</v>
      </c>
      <c r="E296" s="53"/>
      <c r="F296" s="53"/>
      <c r="H296" s="53"/>
    </row>
    <row r="297" spans="1:8">
      <c r="A297" s="153"/>
      <c r="B297" s="151"/>
      <c r="C297" s="2">
        <f t="shared" si="9"/>
        <v>147</v>
      </c>
      <c r="D297" s="2">
        <f t="shared" si="10"/>
        <v>294</v>
      </c>
      <c r="E297" s="53"/>
      <c r="F297" s="53"/>
      <c r="H297" s="53"/>
    </row>
    <row r="298" spans="1:8">
      <c r="A298" s="153"/>
      <c r="B298" s="151"/>
      <c r="C298" s="2">
        <f t="shared" si="9"/>
        <v>147</v>
      </c>
      <c r="D298" s="2">
        <f t="shared" si="10"/>
        <v>295</v>
      </c>
      <c r="E298" s="53"/>
      <c r="F298" s="53"/>
      <c r="H298" s="53"/>
    </row>
    <row r="299" spans="1:8">
      <c r="A299" s="153"/>
      <c r="B299" s="151"/>
      <c r="C299" s="2">
        <f t="shared" si="9"/>
        <v>148</v>
      </c>
      <c r="D299" s="2">
        <f t="shared" si="10"/>
        <v>296</v>
      </c>
      <c r="E299" s="53"/>
      <c r="F299" s="53"/>
      <c r="H299" s="53"/>
    </row>
    <row r="300" spans="1:8">
      <c r="A300" s="153"/>
      <c r="B300" s="151"/>
      <c r="C300" s="2">
        <f t="shared" si="9"/>
        <v>148</v>
      </c>
      <c r="D300" s="2">
        <f t="shared" si="10"/>
        <v>297</v>
      </c>
      <c r="E300" s="53"/>
      <c r="F300" s="53"/>
      <c r="H300" s="53"/>
    </row>
    <row r="301" spans="1:8">
      <c r="A301" s="153"/>
      <c r="B301" s="151"/>
      <c r="C301" s="2">
        <f t="shared" si="9"/>
        <v>149</v>
      </c>
      <c r="D301" s="2">
        <f t="shared" si="10"/>
        <v>298</v>
      </c>
      <c r="E301" s="53"/>
      <c r="F301" s="53"/>
      <c r="H301" s="53"/>
    </row>
    <row r="302" spans="1:8">
      <c r="A302" s="153"/>
      <c r="B302" s="151"/>
      <c r="C302" s="2">
        <f t="shared" si="9"/>
        <v>149</v>
      </c>
      <c r="D302" s="2">
        <f t="shared" si="10"/>
        <v>299</v>
      </c>
      <c r="E302" s="53"/>
      <c r="F302" s="53"/>
      <c r="H302" s="53"/>
    </row>
    <row r="303" spans="1:8">
      <c r="A303" s="153"/>
      <c r="B303" s="151"/>
      <c r="C303" s="2">
        <f t="shared" si="9"/>
        <v>150</v>
      </c>
      <c r="D303" s="2">
        <f t="shared" si="10"/>
        <v>300</v>
      </c>
      <c r="E303" s="53"/>
      <c r="F303" s="53"/>
      <c r="H303" s="53"/>
    </row>
    <row r="304" spans="1:8">
      <c r="A304" s="153"/>
      <c r="B304" s="151"/>
      <c r="C304" s="2">
        <f t="shared" si="9"/>
        <v>150</v>
      </c>
      <c r="D304" s="2">
        <f t="shared" si="10"/>
        <v>301</v>
      </c>
      <c r="E304" s="53"/>
      <c r="F304" s="53"/>
      <c r="H304" s="53"/>
    </row>
    <row r="305" spans="1:8">
      <c r="A305" s="153"/>
      <c r="B305" s="151"/>
      <c r="C305" s="2">
        <f t="shared" si="9"/>
        <v>151</v>
      </c>
      <c r="D305" s="2">
        <f t="shared" si="10"/>
        <v>302</v>
      </c>
      <c r="E305" s="53"/>
      <c r="F305" s="53"/>
      <c r="H305" s="53"/>
    </row>
    <row r="306" spans="1:8">
      <c r="A306" s="153"/>
      <c r="B306" s="151"/>
      <c r="C306" s="2">
        <f t="shared" si="9"/>
        <v>151</v>
      </c>
      <c r="D306" s="2">
        <f t="shared" si="10"/>
        <v>303</v>
      </c>
      <c r="E306" s="53"/>
      <c r="F306" s="53"/>
      <c r="H306" s="53"/>
    </row>
    <row r="307" spans="1:8">
      <c r="A307" s="153"/>
      <c r="B307" s="151"/>
      <c r="C307" s="2">
        <f t="shared" si="9"/>
        <v>152</v>
      </c>
      <c r="D307" s="2">
        <f t="shared" si="10"/>
        <v>304</v>
      </c>
      <c r="E307" s="53"/>
      <c r="F307" s="53"/>
      <c r="H307" s="53"/>
    </row>
    <row r="308" spans="1:8">
      <c r="A308" s="153"/>
      <c r="B308" s="151"/>
      <c r="C308" s="2">
        <f t="shared" si="9"/>
        <v>152</v>
      </c>
      <c r="D308" s="2">
        <f t="shared" si="10"/>
        <v>305</v>
      </c>
      <c r="E308" s="53"/>
      <c r="F308" s="53"/>
      <c r="H308" s="53"/>
    </row>
    <row r="309" spans="1:8">
      <c r="A309" s="153"/>
      <c r="B309" s="151"/>
      <c r="C309" s="2">
        <f t="shared" si="9"/>
        <v>153</v>
      </c>
      <c r="D309" s="2">
        <f t="shared" si="10"/>
        <v>306</v>
      </c>
      <c r="E309" s="53"/>
      <c r="F309" s="53"/>
      <c r="H309" s="53"/>
    </row>
    <row r="310" spans="1:8">
      <c r="A310" s="153"/>
      <c r="B310" s="151"/>
      <c r="C310" s="2">
        <f t="shared" si="9"/>
        <v>153</v>
      </c>
      <c r="D310" s="2">
        <f t="shared" si="10"/>
        <v>307</v>
      </c>
      <c r="E310" s="53"/>
      <c r="F310" s="53"/>
      <c r="H310" s="53"/>
    </row>
    <row r="311" spans="1:8">
      <c r="A311" s="153"/>
      <c r="B311" s="151"/>
      <c r="C311" s="2">
        <f t="shared" si="9"/>
        <v>154</v>
      </c>
      <c r="D311" s="2">
        <f t="shared" si="10"/>
        <v>308</v>
      </c>
      <c r="E311" s="53"/>
      <c r="F311" s="53"/>
      <c r="H311" s="53"/>
    </row>
    <row r="312" spans="1:8">
      <c r="A312" s="153"/>
      <c r="B312" s="151"/>
      <c r="C312" s="2">
        <f t="shared" si="9"/>
        <v>154</v>
      </c>
      <c r="D312" s="2">
        <f t="shared" si="10"/>
        <v>309</v>
      </c>
      <c r="E312" s="53"/>
      <c r="F312" s="53"/>
      <c r="H312" s="53"/>
    </row>
    <row r="313" spans="1:8">
      <c r="A313" s="153"/>
      <c r="B313" s="151"/>
      <c r="C313" s="2">
        <f t="shared" si="9"/>
        <v>155</v>
      </c>
      <c r="D313" s="2">
        <f t="shared" si="10"/>
        <v>310</v>
      </c>
      <c r="E313" s="53"/>
      <c r="F313" s="53"/>
      <c r="H313" s="53"/>
    </row>
    <row r="314" spans="1:8">
      <c r="A314" s="153"/>
      <c r="B314" s="151"/>
      <c r="C314" s="2">
        <f t="shared" si="9"/>
        <v>155</v>
      </c>
      <c r="D314" s="2">
        <f t="shared" si="10"/>
        <v>311</v>
      </c>
      <c r="E314" s="53"/>
      <c r="F314" s="53"/>
      <c r="H314" s="53"/>
    </row>
    <row r="315" spans="1:8">
      <c r="A315" s="153"/>
      <c r="B315" s="151"/>
      <c r="C315" s="2">
        <f t="shared" si="9"/>
        <v>156</v>
      </c>
      <c r="D315" s="2">
        <f t="shared" si="10"/>
        <v>312</v>
      </c>
      <c r="E315" s="53"/>
      <c r="F315" s="53"/>
      <c r="H315" s="53"/>
    </row>
    <row r="316" spans="1:8">
      <c r="A316" s="153"/>
      <c r="B316" s="151"/>
      <c r="C316" s="2">
        <f t="shared" si="9"/>
        <v>156</v>
      </c>
      <c r="D316" s="2">
        <f t="shared" si="10"/>
        <v>313</v>
      </c>
      <c r="E316" s="53"/>
      <c r="F316" s="53"/>
      <c r="H316" s="53"/>
    </row>
    <row r="317" spans="1:8">
      <c r="A317" s="153"/>
      <c r="B317" s="151"/>
      <c r="C317" s="2">
        <f t="shared" si="9"/>
        <v>157</v>
      </c>
      <c r="D317" s="2">
        <f t="shared" si="10"/>
        <v>314</v>
      </c>
      <c r="E317" s="53"/>
      <c r="F317" s="53"/>
      <c r="H317" s="53"/>
    </row>
    <row r="318" spans="1:8">
      <c r="A318" s="153"/>
      <c r="B318" s="151"/>
      <c r="C318" s="2">
        <f t="shared" si="9"/>
        <v>157</v>
      </c>
      <c r="D318" s="2">
        <f t="shared" si="10"/>
        <v>315</v>
      </c>
      <c r="E318" s="53"/>
      <c r="F318" s="53"/>
      <c r="H318" s="53"/>
    </row>
    <row r="319" spans="1:8">
      <c r="A319" s="153"/>
      <c r="B319" s="151"/>
      <c r="C319" s="2">
        <f t="shared" si="9"/>
        <v>158</v>
      </c>
      <c r="D319" s="2">
        <f t="shared" si="10"/>
        <v>316</v>
      </c>
      <c r="E319" s="53"/>
      <c r="F319" s="53"/>
      <c r="H319" s="53"/>
    </row>
    <row r="320" spans="1:8">
      <c r="A320" s="153"/>
      <c r="B320" s="151"/>
      <c r="C320" s="2">
        <f t="shared" si="9"/>
        <v>158</v>
      </c>
      <c r="D320" s="2">
        <f t="shared" si="10"/>
        <v>317</v>
      </c>
      <c r="E320" s="53"/>
      <c r="F320" s="53"/>
      <c r="H320" s="53"/>
    </row>
    <row r="321" spans="1:8">
      <c r="A321" s="153"/>
      <c r="B321" s="151"/>
      <c r="C321" s="2">
        <f t="shared" si="9"/>
        <v>159</v>
      </c>
      <c r="D321" s="2">
        <f t="shared" si="10"/>
        <v>318</v>
      </c>
      <c r="E321" s="53"/>
      <c r="F321" s="53"/>
      <c r="H321" s="53"/>
    </row>
    <row r="322" spans="1:8">
      <c r="A322" s="153"/>
      <c r="B322" s="151"/>
      <c r="C322" s="2">
        <f t="shared" si="9"/>
        <v>159</v>
      </c>
      <c r="D322" s="2">
        <f t="shared" si="10"/>
        <v>319</v>
      </c>
      <c r="E322" s="53"/>
      <c r="F322" s="53"/>
      <c r="H322" s="53"/>
    </row>
    <row r="323" spans="1:8">
      <c r="A323" s="153"/>
      <c r="B323" s="151"/>
      <c r="C323" s="2">
        <f t="shared" si="9"/>
        <v>160</v>
      </c>
      <c r="D323" s="2">
        <f t="shared" si="10"/>
        <v>320</v>
      </c>
      <c r="E323" s="53"/>
      <c r="F323" s="53"/>
      <c r="H323" s="53"/>
    </row>
    <row r="324" spans="1:8">
      <c r="A324" s="153"/>
      <c r="B324" s="151"/>
      <c r="C324" s="2">
        <f t="shared" si="9"/>
        <v>160</v>
      </c>
      <c r="D324" s="2">
        <f t="shared" si="10"/>
        <v>321</v>
      </c>
      <c r="E324" s="53"/>
      <c r="F324" s="53"/>
      <c r="H324" s="53"/>
    </row>
    <row r="325" spans="1:8">
      <c r="A325" s="153"/>
      <c r="B325" s="151"/>
      <c r="C325" s="2">
        <f t="shared" si="9"/>
        <v>161</v>
      </c>
      <c r="D325" s="2">
        <f t="shared" si="10"/>
        <v>322</v>
      </c>
      <c r="E325" s="53"/>
      <c r="F325" s="53"/>
      <c r="H325" s="53"/>
    </row>
    <row r="326" spans="1:8">
      <c r="A326" s="153"/>
      <c r="B326" s="151"/>
      <c r="C326" s="2">
        <f t="shared" si="9"/>
        <v>161</v>
      </c>
      <c r="D326" s="2">
        <f t="shared" si="10"/>
        <v>323</v>
      </c>
      <c r="E326" s="53"/>
      <c r="F326" s="53"/>
      <c r="H326" s="53"/>
    </row>
    <row r="327" spans="1:8">
      <c r="A327" s="153"/>
      <c r="B327" s="151"/>
      <c r="C327" s="2">
        <f t="shared" ref="C327:C390" si="11">INT(D327/2)</f>
        <v>162</v>
      </c>
      <c r="D327" s="2">
        <f t="shared" si="10"/>
        <v>324</v>
      </c>
      <c r="E327" s="53"/>
      <c r="F327" s="53"/>
      <c r="H327" s="53"/>
    </row>
    <row r="328" spans="1:8">
      <c r="A328" s="153"/>
      <c r="B328" s="151"/>
      <c r="C328" s="2">
        <f t="shared" si="11"/>
        <v>162</v>
      </c>
      <c r="D328" s="2">
        <f t="shared" si="10"/>
        <v>325</v>
      </c>
      <c r="E328" s="53"/>
      <c r="F328" s="53"/>
      <c r="H328" s="53"/>
    </row>
    <row r="329" spans="1:8">
      <c r="A329" s="153"/>
      <c r="B329" s="151"/>
      <c r="C329" s="2">
        <f t="shared" si="11"/>
        <v>163</v>
      </c>
      <c r="D329" s="2">
        <f t="shared" si="10"/>
        <v>326</v>
      </c>
      <c r="E329" s="53"/>
      <c r="F329" s="53"/>
      <c r="H329" s="53"/>
    </row>
    <row r="330" spans="1:8">
      <c r="A330" s="153"/>
      <c r="B330" s="151"/>
      <c r="C330" s="2">
        <f t="shared" si="11"/>
        <v>163</v>
      </c>
      <c r="D330" s="2">
        <f t="shared" si="10"/>
        <v>327</v>
      </c>
      <c r="E330" s="53"/>
      <c r="F330" s="53"/>
      <c r="H330" s="53"/>
    </row>
    <row r="331" spans="1:8">
      <c r="A331" s="153"/>
      <c r="B331" s="151"/>
      <c r="C331" s="2">
        <f t="shared" si="11"/>
        <v>164</v>
      </c>
      <c r="D331" s="2">
        <f t="shared" si="10"/>
        <v>328</v>
      </c>
      <c r="E331" s="53"/>
      <c r="F331" s="53"/>
      <c r="H331" s="53"/>
    </row>
    <row r="332" spans="1:8">
      <c r="A332" s="153"/>
      <c r="B332" s="151"/>
      <c r="C332" s="2">
        <f t="shared" si="11"/>
        <v>164</v>
      </c>
      <c r="D332" s="2">
        <f t="shared" si="10"/>
        <v>329</v>
      </c>
      <c r="E332" s="53"/>
      <c r="F332" s="53"/>
      <c r="H332" s="53"/>
    </row>
    <row r="333" spans="1:8">
      <c r="A333" s="153"/>
      <c r="B333" s="151"/>
      <c r="C333" s="2">
        <f t="shared" si="11"/>
        <v>165</v>
      </c>
      <c r="D333" s="2">
        <f t="shared" si="10"/>
        <v>330</v>
      </c>
      <c r="E333" s="53"/>
      <c r="F333" s="53"/>
      <c r="H333" s="53"/>
    </row>
    <row r="334" spans="1:8">
      <c r="A334" s="153"/>
      <c r="B334" s="151"/>
      <c r="C334" s="2">
        <f t="shared" si="11"/>
        <v>165</v>
      </c>
      <c r="D334" s="2">
        <f t="shared" si="10"/>
        <v>331</v>
      </c>
      <c r="E334" s="53"/>
      <c r="F334" s="53"/>
      <c r="H334" s="53"/>
    </row>
    <row r="335" spans="1:8">
      <c r="A335" s="153"/>
      <c r="B335" s="151"/>
      <c r="C335" s="2">
        <f t="shared" si="11"/>
        <v>166</v>
      </c>
      <c r="D335" s="2">
        <f t="shared" si="10"/>
        <v>332</v>
      </c>
      <c r="E335" s="53"/>
      <c r="F335" s="53"/>
      <c r="H335" s="53"/>
    </row>
    <row r="336" spans="1:8">
      <c r="A336" s="153"/>
      <c r="B336" s="151"/>
      <c r="C336" s="2">
        <f t="shared" si="11"/>
        <v>166</v>
      </c>
      <c r="D336" s="2">
        <f t="shared" si="10"/>
        <v>333</v>
      </c>
      <c r="E336" s="53"/>
      <c r="F336" s="53"/>
      <c r="H336" s="53"/>
    </row>
    <row r="337" spans="1:8">
      <c r="A337" s="153"/>
      <c r="B337" s="151"/>
      <c r="C337" s="2">
        <f t="shared" si="11"/>
        <v>167</v>
      </c>
      <c r="D337" s="2">
        <f t="shared" si="10"/>
        <v>334</v>
      </c>
      <c r="E337" s="53"/>
      <c r="F337" s="53"/>
      <c r="H337" s="53"/>
    </row>
    <row r="338" spans="1:8">
      <c r="A338" s="153"/>
      <c r="B338" s="151"/>
      <c r="C338" s="2">
        <f t="shared" si="11"/>
        <v>167</v>
      </c>
      <c r="D338" s="2">
        <f t="shared" si="10"/>
        <v>335</v>
      </c>
      <c r="E338" s="53"/>
      <c r="F338" s="53"/>
      <c r="H338" s="53"/>
    </row>
    <row r="339" spans="1:8">
      <c r="A339" s="153"/>
      <c r="B339" s="151"/>
      <c r="C339" s="2">
        <f t="shared" si="11"/>
        <v>168</v>
      </c>
      <c r="D339" s="2">
        <f t="shared" si="10"/>
        <v>336</v>
      </c>
      <c r="E339" s="53"/>
      <c r="F339" s="53"/>
      <c r="H339" s="53"/>
    </row>
    <row r="340" spans="1:8">
      <c r="A340" s="153"/>
      <c r="B340" s="151"/>
      <c r="C340" s="2">
        <f t="shared" si="11"/>
        <v>168</v>
      </c>
      <c r="D340" s="2">
        <f t="shared" si="10"/>
        <v>337</v>
      </c>
      <c r="E340" s="53"/>
      <c r="F340" s="53"/>
      <c r="H340" s="53"/>
    </row>
    <row r="341" spans="1:8">
      <c r="A341" s="153"/>
      <c r="B341" s="151"/>
      <c r="C341" s="2">
        <f t="shared" si="11"/>
        <v>169</v>
      </c>
      <c r="D341" s="2">
        <f t="shared" si="10"/>
        <v>338</v>
      </c>
      <c r="E341" s="53"/>
      <c r="F341" s="53"/>
      <c r="H341" s="53"/>
    </row>
    <row r="342" spans="1:8">
      <c r="A342" s="153"/>
      <c r="B342" s="151"/>
      <c r="C342" s="2">
        <f t="shared" si="11"/>
        <v>169</v>
      </c>
      <c r="D342" s="2">
        <f t="shared" si="10"/>
        <v>339</v>
      </c>
      <c r="E342" s="53"/>
      <c r="F342" s="53"/>
      <c r="H342" s="53"/>
    </row>
    <row r="343" spans="1:8">
      <c r="A343" s="153"/>
      <c r="B343" s="151"/>
      <c r="C343" s="2">
        <f t="shared" si="11"/>
        <v>170</v>
      </c>
      <c r="D343" s="2">
        <f t="shared" si="10"/>
        <v>340</v>
      </c>
      <c r="E343" s="53"/>
      <c r="F343" s="53"/>
      <c r="H343" s="53"/>
    </row>
    <row r="344" spans="1:8">
      <c r="A344" s="153"/>
      <c r="B344" s="151"/>
      <c r="C344" s="2">
        <f t="shared" si="11"/>
        <v>170</v>
      </c>
      <c r="D344" s="2">
        <f t="shared" si="10"/>
        <v>341</v>
      </c>
      <c r="E344" s="53"/>
      <c r="F344" s="53"/>
      <c r="H344" s="53"/>
    </row>
    <row r="345" spans="1:8">
      <c r="A345" s="153"/>
      <c r="B345" s="151"/>
      <c r="C345" s="2">
        <f t="shared" si="11"/>
        <v>171</v>
      </c>
      <c r="D345" s="2">
        <f t="shared" si="10"/>
        <v>342</v>
      </c>
      <c r="E345" s="53"/>
      <c r="F345" s="53"/>
      <c r="H345" s="53"/>
    </row>
    <row r="346" spans="1:8">
      <c r="A346" s="153"/>
      <c r="B346" s="151"/>
      <c r="C346" s="2">
        <f t="shared" si="11"/>
        <v>171</v>
      </c>
      <c r="D346" s="2">
        <f t="shared" si="10"/>
        <v>343</v>
      </c>
      <c r="E346" s="53"/>
      <c r="F346" s="53"/>
      <c r="H346" s="53"/>
    </row>
    <row r="347" spans="1:8" ht="15" customHeight="1">
      <c r="A347" s="153"/>
      <c r="B347" s="151"/>
      <c r="C347" s="2">
        <f t="shared" si="11"/>
        <v>172</v>
      </c>
      <c r="D347" s="2">
        <f t="shared" si="10"/>
        <v>344</v>
      </c>
      <c r="E347" s="35"/>
      <c r="F347" s="1"/>
      <c r="G347" s="1"/>
      <c r="H347" s="53"/>
    </row>
    <row r="348" spans="1:8">
      <c r="A348" s="153"/>
      <c r="B348" s="151"/>
      <c r="C348" s="2">
        <f t="shared" si="11"/>
        <v>172</v>
      </c>
      <c r="D348" s="2">
        <f t="shared" si="10"/>
        <v>345</v>
      </c>
      <c r="E348" s="35"/>
      <c r="F348" s="1"/>
      <c r="G348" s="1"/>
      <c r="H348" s="53"/>
    </row>
    <row r="349" spans="1:8">
      <c r="A349" s="153"/>
      <c r="B349" s="151"/>
      <c r="C349" s="2">
        <f t="shared" si="11"/>
        <v>173</v>
      </c>
      <c r="D349" s="2">
        <f t="shared" si="10"/>
        <v>346</v>
      </c>
      <c r="E349" s="35"/>
      <c r="F349" s="1"/>
      <c r="G349" s="1"/>
      <c r="H349" s="53"/>
    </row>
    <row r="350" spans="1:8">
      <c r="A350" s="153"/>
      <c r="B350" s="151"/>
      <c r="C350" s="2">
        <f t="shared" si="11"/>
        <v>173</v>
      </c>
      <c r="D350" s="2">
        <f t="shared" si="10"/>
        <v>347</v>
      </c>
      <c r="E350" s="35"/>
      <c r="F350" s="1"/>
      <c r="G350" s="1"/>
      <c r="H350" s="53"/>
    </row>
    <row r="351" spans="1:8">
      <c r="A351" s="153"/>
      <c r="B351" s="151"/>
      <c r="C351" s="2">
        <f t="shared" si="11"/>
        <v>174</v>
      </c>
      <c r="D351" s="2">
        <f t="shared" si="10"/>
        <v>348</v>
      </c>
      <c r="E351" s="35"/>
      <c r="F351" s="1"/>
      <c r="G351" s="1"/>
      <c r="H351" s="53"/>
    </row>
    <row r="352" spans="1:8">
      <c r="A352" s="153"/>
      <c r="B352" s="151"/>
      <c r="C352" s="2">
        <f t="shared" si="11"/>
        <v>174</v>
      </c>
      <c r="D352" s="2">
        <f t="shared" si="10"/>
        <v>349</v>
      </c>
      <c r="E352" s="35"/>
      <c r="F352" s="1"/>
      <c r="G352" s="1"/>
      <c r="H352" s="53"/>
    </row>
    <row r="353" spans="1:8">
      <c r="A353" s="153"/>
      <c r="B353" s="151"/>
      <c r="C353" s="2">
        <f t="shared" si="11"/>
        <v>175</v>
      </c>
      <c r="D353" s="2">
        <f t="shared" si="10"/>
        <v>350</v>
      </c>
      <c r="E353" s="35"/>
      <c r="F353" s="1"/>
      <c r="G353" s="1"/>
    </row>
    <row r="354" spans="1:8" ht="15" customHeight="1" thickBot="1">
      <c r="A354" s="153"/>
      <c r="B354" s="151"/>
      <c r="C354" s="2">
        <f t="shared" si="11"/>
        <v>175</v>
      </c>
      <c r="D354" s="2">
        <f t="shared" si="10"/>
        <v>351</v>
      </c>
      <c r="E354" s="35"/>
      <c r="F354" s="1"/>
      <c r="G354" s="1"/>
    </row>
    <row r="355" spans="1:8">
      <c r="A355" s="153"/>
      <c r="B355" s="151"/>
      <c r="C355" s="2">
        <f t="shared" si="11"/>
        <v>176</v>
      </c>
      <c r="D355" s="2">
        <f t="shared" si="10"/>
        <v>352</v>
      </c>
      <c r="E355" s="143" t="s">
        <v>32</v>
      </c>
      <c r="F355" s="145">
        <f>F357-1</f>
        <v>-16</v>
      </c>
      <c r="G355" s="85" t="s">
        <v>56</v>
      </c>
      <c r="H355" s="87" t="s">
        <v>117</v>
      </c>
    </row>
    <row r="356" spans="1:8" ht="15.75" thickBot="1">
      <c r="A356" s="153"/>
      <c r="B356" s="151"/>
      <c r="C356" s="2">
        <f t="shared" si="11"/>
        <v>176</v>
      </c>
      <c r="D356" s="2">
        <f t="shared" ref="D356:D419" si="12">D355+1</f>
        <v>353</v>
      </c>
      <c r="E356" s="144"/>
      <c r="F356" s="146"/>
      <c r="G356" s="86" t="s">
        <v>69</v>
      </c>
      <c r="H356" s="75">
        <v>-8</v>
      </c>
    </row>
    <row r="357" spans="1:8">
      <c r="A357" s="153"/>
      <c r="B357" s="151"/>
      <c r="C357" s="2">
        <f t="shared" si="11"/>
        <v>177</v>
      </c>
      <c r="D357" s="2">
        <f t="shared" si="12"/>
        <v>354</v>
      </c>
      <c r="E357" s="144"/>
      <c r="F357" s="146">
        <f>F359-1</f>
        <v>-15</v>
      </c>
      <c r="G357" s="74" t="s">
        <v>60</v>
      </c>
      <c r="H357" s="87" t="s">
        <v>117</v>
      </c>
    </row>
    <row r="358" spans="1:8" ht="15.75" thickBot="1">
      <c r="A358" s="153"/>
      <c r="B358" s="151"/>
      <c r="C358" s="2">
        <f t="shared" si="11"/>
        <v>177</v>
      </c>
      <c r="D358" s="2">
        <f t="shared" si="12"/>
        <v>355</v>
      </c>
      <c r="E358" s="144"/>
      <c r="F358" s="146"/>
      <c r="G358" s="86" t="s">
        <v>69</v>
      </c>
      <c r="H358" s="75">
        <f>H356+1</f>
        <v>-7</v>
      </c>
    </row>
    <row r="359" spans="1:8">
      <c r="A359" s="153"/>
      <c r="B359" s="151"/>
      <c r="C359" s="2">
        <f t="shared" si="11"/>
        <v>178</v>
      </c>
      <c r="D359" s="2">
        <f t="shared" si="12"/>
        <v>356</v>
      </c>
      <c r="E359" s="144"/>
      <c r="F359" s="146">
        <f>F361-1</f>
        <v>-14</v>
      </c>
      <c r="G359" s="74" t="s">
        <v>57</v>
      </c>
      <c r="H359" s="87" t="s">
        <v>117</v>
      </c>
    </row>
    <row r="360" spans="1:8" ht="15.75" thickBot="1">
      <c r="A360" s="153"/>
      <c r="B360" s="151"/>
      <c r="C360" s="2">
        <f t="shared" si="11"/>
        <v>178</v>
      </c>
      <c r="D360" s="2">
        <f t="shared" si="12"/>
        <v>357</v>
      </c>
      <c r="E360" s="144"/>
      <c r="F360" s="146"/>
      <c r="G360" s="86" t="s">
        <v>69</v>
      </c>
      <c r="H360" s="75">
        <f>H358+1</f>
        <v>-6</v>
      </c>
    </row>
    <row r="361" spans="1:8">
      <c r="A361" s="153"/>
      <c r="B361" s="151"/>
      <c r="C361" s="2">
        <f t="shared" si="11"/>
        <v>179</v>
      </c>
      <c r="D361" s="2">
        <f t="shared" si="12"/>
        <v>358</v>
      </c>
      <c r="E361" s="144"/>
      <c r="F361" s="146">
        <f>F363-1</f>
        <v>-13</v>
      </c>
      <c r="G361" s="74" t="s">
        <v>61</v>
      </c>
      <c r="H361" s="87" t="s">
        <v>117</v>
      </c>
    </row>
    <row r="362" spans="1:8" ht="15.75" thickBot="1">
      <c r="A362" s="153"/>
      <c r="B362" s="151"/>
      <c r="C362" s="2">
        <f t="shared" si="11"/>
        <v>179</v>
      </c>
      <c r="D362" s="2">
        <f t="shared" si="12"/>
        <v>359</v>
      </c>
      <c r="E362" s="144"/>
      <c r="F362" s="146"/>
      <c r="G362" s="86" t="s">
        <v>69</v>
      </c>
      <c r="H362" s="75">
        <f>H360+1</f>
        <v>-5</v>
      </c>
    </row>
    <row r="363" spans="1:8">
      <c r="A363" s="153"/>
      <c r="B363" s="151"/>
      <c r="C363" s="2">
        <f t="shared" si="11"/>
        <v>180</v>
      </c>
      <c r="D363" s="2">
        <f t="shared" si="12"/>
        <v>360</v>
      </c>
      <c r="E363" s="144"/>
      <c r="F363" s="146">
        <f>F365-1</f>
        <v>-12</v>
      </c>
      <c r="G363" s="74" t="s">
        <v>58</v>
      </c>
      <c r="H363" s="87" t="s">
        <v>117</v>
      </c>
    </row>
    <row r="364" spans="1:8" ht="15.75" thickBot="1">
      <c r="A364" s="153"/>
      <c r="B364" s="151"/>
      <c r="C364" s="2">
        <f t="shared" si="11"/>
        <v>180</v>
      </c>
      <c r="D364" s="2">
        <f t="shared" si="12"/>
        <v>361</v>
      </c>
      <c r="E364" s="144"/>
      <c r="F364" s="146"/>
      <c r="G364" s="86" t="s">
        <v>69</v>
      </c>
      <c r="H364" s="75">
        <f>H362+1</f>
        <v>-4</v>
      </c>
    </row>
    <row r="365" spans="1:8">
      <c r="A365" s="153"/>
      <c r="B365" s="151"/>
      <c r="C365" s="2">
        <f t="shared" si="11"/>
        <v>181</v>
      </c>
      <c r="D365" s="2">
        <f t="shared" si="12"/>
        <v>362</v>
      </c>
      <c r="E365" s="144"/>
      <c r="F365" s="146">
        <f>F367-1</f>
        <v>-11</v>
      </c>
      <c r="G365" s="74" t="s">
        <v>62</v>
      </c>
      <c r="H365" s="87" t="s">
        <v>117</v>
      </c>
    </row>
    <row r="366" spans="1:8" ht="15.75" thickBot="1">
      <c r="A366" s="153"/>
      <c r="B366" s="151"/>
      <c r="C366" s="2">
        <f t="shared" si="11"/>
        <v>181</v>
      </c>
      <c r="D366" s="2">
        <f t="shared" si="12"/>
        <v>363</v>
      </c>
      <c r="E366" s="144"/>
      <c r="F366" s="146"/>
      <c r="G366" s="86" t="s">
        <v>69</v>
      </c>
      <c r="H366" s="75">
        <f>H364+1</f>
        <v>-3</v>
      </c>
    </row>
    <row r="367" spans="1:8">
      <c r="A367" s="153"/>
      <c r="B367" s="151"/>
      <c r="C367" s="2">
        <f t="shared" si="11"/>
        <v>182</v>
      </c>
      <c r="D367" s="2">
        <f t="shared" si="12"/>
        <v>364</v>
      </c>
      <c r="E367" s="144"/>
      <c r="F367" s="146">
        <f>F369-1</f>
        <v>-10</v>
      </c>
      <c r="G367" s="74" t="s">
        <v>59</v>
      </c>
      <c r="H367" s="87" t="s">
        <v>117</v>
      </c>
    </row>
    <row r="368" spans="1:8" ht="15" customHeight="1" thickBot="1">
      <c r="A368" s="153"/>
      <c r="B368" s="151"/>
      <c r="C368" s="2">
        <f t="shared" si="11"/>
        <v>182</v>
      </c>
      <c r="D368" s="2">
        <f t="shared" si="12"/>
        <v>365</v>
      </c>
      <c r="E368" s="144"/>
      <c r="F368" s="146"/>
      <c r="G368" s="86" t="s">
        <v>69</v>
      </c>
      <c r="H368" s="75">
        <f>H366+1</f>
        <v>-2</v>
      </c>
    </row>
    <row r="369" spans="1:8">
      <c r="A369" s="153"/>
      <c r="B369" s="151"/>
      <c r="C369" s="2">
        <f t="shared" si="11"/>
        <v>183</v>
      </c>
      <c r="D369" s="2">
        <f t="shared" si="12"/>
        <v>366</v>
      </c>
      <c r="E369" s="144"/>
      <c r="F369" s="146">
        <f>F371-1</f>
        <v>-9</v>
      </c>
      <c r="G369" s="74" t="s">
        <v>63</v>
      </c>
      <c r="H369" s="87" t="s">
        <v>117</v>
      </c>
    </row>
    <row r="370" spans="1:8">
      <c r="A370" s="153"/>
      <c r="B370" s="151"/>
      <c r="C370" s="2">
        <f t="shared" si="11"/>
        <v>183</v>
      </c>
      <c r="D370" s="2">
        <f t="shared" si="12"/>
        <v>367</v>
      </c>
      <c r="E370" s="144"/>
      <c r="F370" s="146"/>
      <c r="G370" s="74" t="s">
        <v>69</v>
      </c>
      <c r="H370" s="75">
        <f>H368+1</f>
        <v>-1</v>
      </c>
    </row>
    <row r="371" spans="1:8" ht="18" customHeight="1">
      <c r="A371" s="153"/>
      <c r="B371" s="151"/>
      <c r="C371" s="2">
        <f t="shared" si="11"/>
        <v>184</v>
      </c>
      <c r="D371" s="2">
        <f t="shared" si="12"/>
        <v>368</v>
      </c>
      <c r="E371" s="157" t="s">
        <v>32</v>
      </c>
      <c r="F371" s="155">
        <f>F373-1</f>
        <v>-8</v>
      </c>
      <c r="G371" s="73" t="s">
        <v>56</v>
      </c>
      <c r="H371" s="76" t="s">
        <v>68</v>
      </c>
    </row>
    <row r="372" spans="1:8">
      <c r="A372" s="153"/>
      <c r="B372" s="151"/>
      <c r="C372" s="2">
        <f t="shared" si="11"/>
        <v>184</v>
      </c>
      <c r="D372" s="2">
        <f t="shared" si="12"/>
        <v>369</v>
      </c>
      <c r="E372" s="157"/>
      <c r="F372" s="155"/>
      <c r="G372" s="74" t="s">
        <v>69</v>
      </c>
      <c r="H372" s="75">
        <v>-7</v>
      </c>
    </row>
    <row r="373" spans="1:8">
      <c r="A373" s="153"/>
      <c r="B373" s="151"/>
      <c r="C373" s="2">
        <f t="shared" si="11"/>
        <v>185</v>
      </c>
      <c r="D373" s="2">
        <f t="shared" si="12"/>
        <v>370</v>
      </c>
      <c r="E373" s="157"/>
      <c r="F373" s="155">
        <f>F375-1</f>
        <v>-7</v>
      </c>
      <c r="G373" s="73" t="s">
        <v>60</v>
      </c>
      <c r="H373" s="76" t="s">
        <v>68</v>
      </c>
    </row>
    <row r="374" spans="1:8">
      <c r="A374" s="153"/>
      <c r="B374" s="151"/>
      <c r="C374" s="2">
        <f t="shared" si="11"/>
        <v>185</v>
      </c>
      <c r="D374" s="2">
        <f t="shared" si="12"/>
        <v>371</v>
      </c>
      <c r="E374" s="157"/>
      <c r="F374" s="155"/>
      <c r="G374" s="74" t="s">
        <v>69</v>
      </c>
      <c r="H374" s="75">
        <f>H372+1</f>
        <v>-6</v>
      </c>
    </row>
    <row r="375" spans="1:8">
      <c r="A375" s="153"/>
      <c r="B375" s="151"/>
      <c r="C375" s="2">
        <f t="shared" si="11"/>
        <v>186</v>
      </c>
      <c r="D375" s="2">
        <f t="shared" si="12"/>
        <v>372</v>
      </c>
      <c r="E375" s="157"/>
      <c r="F375" s="155">
        <f>F377-1</f>
        <v>-6</v>
      </c>
      <c r="G375" s="73" t="s">
        <v>57</v>
      </c>
      <c r="H375" s="76" t="s">
        <v>68</v>
      </c>
    </row>
    <row r="376" spans="1:8">
      <c r="A376" s="153"/>
      <c r="B376" s="151"/>
      <c r="C376" s="2">
        <f t="shared" si="11"/>
        <v>186</v>
      </c>
      <c r="D376" s="2">
        <f t="shared" si="12"/>
        <v>373</v>
      </c>
      <c r="E376" s="157"/>
      <c r="F376" s="155"/>
      <c r="G376" s="74" t="s">
        <v>69</v>
      </c>
      <c r="H376" s="75">
        <f>H374+1</f>
        <v>-5</v>
      </c>
    </row>
    <row r="377" spans="1:8">
      <c r="A377" s="153"/>
      <c r="B377" s="151"/>
      <c r="C377" s="2">
        <f t="shared" si="11"/>
        <v>187</v>
      </c>
      <c r="D377" s="2">
        <f t="shared" si="12"/>
        <v>374</v>
      </c>
      <c r="E377" s="157"/>
      <c r="F377" s="155">
        <f>F379-1</f>
        <v>-5</v>
      </c>
      <c r="G377" s="73" t="s">
        <v>61</v>
      </c>
      <c r="H377" s="76" t="s">
        <v>68</v>
      </c>
    </row>
    <row r="378" spans="1:8">
      <c r="A378" s="153"/>
      <c r="B378" s="151"/>
      <c r="C378" s="2">
        <f t="shared" si="11"/>
        <v>187</v>
      </c>
      <c r="D378" s="2">
        <f t="shared" si="12"/>
        <v>375</v>
      </c>
      <c r="E378" s="157"/>
      <c r="F378" s="155"/>
      <c r="G378" s="74" t="s">
        <v>69</v>
      </c>
      <c r="H378" s="75">
        <f>H376+1</f>
        <v>-4</v>
      </c>
    </row>
    <row r="379" spans="1:8" ht="15" customHeight="1">
      <c r="A379" s="153"/>
      <c r="B379" s="151"/>
      <c r="C379" s="2">
        <f t="shared" si="11"/>
        <v>188</v>
      </c>
      <c r="D379" s="2">
        <f t="shared" si="12"/>
        <v>376</v>
      </c>
      <c r="E379" s="157"/>
      <c r="F379" s="155">
        <f>F381-1</f>
        <v>-4</v>
      </c>
      <c r="G379" s="73" t="s">
        <v>58</v>
      </c>
      <c r="H379" s="76" t="s">
        <v>68</v>
      </c>
    </row>
    <row r="380" spans="1:8">
      <c r="A380" s="153"/>
      <c r="B380" s="151"/>
      <c r="C380" s="2">
        <f t="shared" si="11"/>
        <v>188</v>
      </c>
      <c r="D380" s="2">
        <f t="shared" si="12"/>
        <v>377</v>
      </c>
      <c r="E380" s="157"/>
      <c r="F380" s="155"/>
      <c r="G380" s="74" t="s">
        <v>69</v>
      </c>
      <c r="H380" s="75">
        <f>H378+1</f>
        <v>-3</v>
      </c>
    </row>
    <row r="381" spans="1:8">
      <c r="A381" s="153"/>
      <c r="B381" s="151"/>
      <c r="C381" s="2">
        <f t="shared" si="11"/>
        <v>189</v>
      </c>
      <c r="D381" s="2">
        <f t="shared" si="12"/>
        <v>378</v>
      </c>
      <c r="E381" s="157"/>
      <c r="F381" s="155">
        <f>F383-1</f>
        <v>-3</v>
      </c>
      <c r="G381" s="73" t="s">
        <v>62</v>
      </c>
      <c r="H381" s="76" t="s">
        <v>68</v>
      </c>
    </row>
    <row r="382" spans="1:8">
      <c r="A382" s="153"/>
      <c r="B382" s="151"/>
      <c r="C382" s="2">
        <f t="shared" si="11"/>
        <v>189</v>
      </c>
      <c r="D382" s="2">
        <f t="shared" si="12"/>
        <v>379</v>
      </c>
      <c r="E382" s="157"/>
      <c r="F382" s="155"/>
      <c r="G382" s="74" t="s">
        <v>69</v>
      </c>
      <c r="H382" s="75">
        <f>H380+1</f>
        <v>-2</v>
      </c>
    </row>
    <row r="383" spans="1:8" ht="15" customHeight="1">
      <c r="A383" s="153"/>
      <c r="B383" s="151"/>
      <c r="C383" s="2">
        <f t="shared" si="11"/>
        <v>190</v>
      </c>
      <c r="D383" s="2">
        <f t="shared" si="12"/>
        <v>380</v>
      </c>
      <c r="E383" s="157"/>
      <c r="F383" s="155">
        <f>F385-1</f>
        <v>-2</v>
      </c>
      <c r="G383" s="73" t="s">
        <v>59</v>
      </c>
      <c r="H383" s="76" t="s">
        <v>68</v>
      </c>
    </row>
    <row r="384" spans="1:8">
      <c r="A384" s="153"/>
      <c r="B384" s="151"/>
      <c r="C384" s="2">
        <f t="shared" si="11"/>
        <v>190</v>
      </c>
      <c r="D384" s="2">
        <f t="shared" si="12"/>
        <v>381</v>
      </c>
      <c r="E384" s="157"/>
      <c r="F384" s="155"/>
      <c r="G384" s="74" t="s">
        <v>69</v>
      </c>
      <c r="H384" s="75">
        <f>H382+1</f>
        <v>-1</v>
      </c>
    </row>
    <row r="385" spans="1:8">
      <c r="A385" s="153"/>
      <c r="B385" s="151"/>
      <c r="C385" s="2">
        <f t="shared" si="11"/>
        <v>191</v>
      </c>
      <c r="D385" s="2">
        <f t="shared" si="12"/>
        <v>382</v>
      </c>
      <c r="E385" s="157"/>
      <c r="F385" s="155">
        <v>-1</v>
      </c>
      <c r="G385" s="73" t="s">
        <v>63</v>
      </c>
      <c r="H385" s="76" t="s">
        <v>68</v>
      </c>
    </row>
    <row r="386" spans="1:8" ht="15.75" thickBot="1">
      <c r="A386" s="153"/>
      <c r="B386" s="151"/>
      <c r="C386" s="2">
        <f t="shared" si="11"/>
        <v>191</v>
      </c>
      <c r="D386" s="2">
        <f t="shared" si="12"/>
        <v>383</v>
      </c>
      <c r="E386" s="158"/>
      <c r="F386" s="156"/>
      <c r="G386" s="77" t="s">
        <v>69</v>
      </c>
      <c r="H386" s="78">
        <f>H384+1</f>
        <v>0</v>
      </c>
    </row>
    <row r="387" spans="1:8">
      <c r="A387" s="153"/>
      <c r="C387" s="2">
        <f t="shared" si="11"/>
        <v>192</v>
      </c>
      <c r="D387" s="2">
        <f t="shared" si="12"/>
        <v>384</v>
      </c>
      <c r="E387" s="35"/>
      <c r="F387" s="1"/>
      <c r="G387" s="1"/>
    </row>
    <row r="388" spans="1:8" ht="15" customHeight="1">
      <c r="A388" s="153"/>
      <c r="C388" s="2">
        <f t="shared" si="11"/>
        <v>192</v>
      </c>
      <c r="D388" s="2">
        <f t="shared" si="12"/>
        <v>385</v>
      </c>
      <c r="E388" s="35"/>
      <c r="F388" s="1"/>
      <c r="G388" s="1"/>
    </row>
    <row r="389" spans="1:8">
      <c r="A389" s="153"/>
      <c r="C389" s="2">
        <f t="shared" si="11"/>
        <v>193</v>
      </c>
      <c r="D389" s="2">
        <f t="shared" si="12"/>
        <v>386</v>
      </c>
      <c r="E389" s="35"/>
      <c r="F389" s="1"/>
      <c r="G389" s="1"/>
    </row>
    <row r="390" spans="1:8">
      <c r="A390" s="153"/>
      <c r="C390" s="2">
        <f t="shared" si="11"/>
        <v>193</v>
      </c>
      <c r="D390" s="2">
        <f t="shared" si="12"/>
        <v>387</v>
      </c>
      <c r="E390" s="35"/>
      <c r="F390" s="1"/>
      <c r="G390" s="1"/>
    </row>
    <row r="391" spans="1:8">
      <c r="A391" s="153"/>
      <c r="C391" s="2">
        <f t="shared" ref="C391:C450" si="13">INT(D391/2)</f>
        <v>194</v>
      </c>
      <c r="D391" s="2">
        <f t="shared" si="12"/>
        <v>388</v>
      </c>
      <c r="E391" s="35"/>
      <c r="F391" s="1"/>
      <c r="G391" s="1"/>
    </row>
    <row r="392" spans="1:8">
      <c r="A392" s="153"/>
      <c r="C392" s="2">
        <f t="shared" si="13"/>
        <v>194</v>
      </c>
      <c r="D392" s="2">
        <f t="shared" si="12"/>
        <v>389</v>
      </c>
      <c r="E392" s="35"/>
      <c r="F392" s="1"/>
      <c r="G392" s="1"/>
    </row>
    <row r="393" spans="1:8">
      <c r="A393" s="153"/>
      <c r="C393" s="2">
        <f t="shared" si="13"/>
        <v>195</v>
      </c>
      <c r="D393" s="2">
        <f t="shared" si="12"/>
        <v>390</v>
      </c>
      <c r="E393" s="35"/>
      <c r="F393" s="1"/>
      <c r="G393" s="1"/>
    </row>
    <row r="394" spans="1:8">
      <c r="A394" s="153"/>
      <c r="C394" s="2">
        <f t="shared" si="13"/>
        <v>195</v>
      </c>
      <c r="D394" s="2">
        <f t="shared" si="12"/>
        <v>391</v>
      </c>
      <c r="E394" s="35"/>
      <c r="F394" s="1"/>
      <c r="G394" s="1"/>
    </row>
    <row r="395" spans="1:8">
      <c r="A395" s="153"/>
      <c r="C395" s="2">
        <f t="shared" si="13"/>
        <v>196</v>
      </c>
      <c r="D395" s="2">
        <f t="shared" si="12"/>
        <v>392</v>
      </c>
      <c r="E395" s="35"/>
      <c r="F395" s="1"/>
      <c r="G395" s="1"/>
    </row>
    <row r="396" spans="1:8">
      <c r="A396" s="153"/>
      <c r="C396" s="2">
        <f t="shared" si="13"/>
        <v>196</v>
      </c>
      <c r="D396" s="2">
        <f t="shared" si="12"/>
        <v>393</v>
      </c>
      <c r="E396" s="35"/>
      <c r="F396" s="1"/>
      <c r="G396" s="1"/>
    </row>
    <row r="397" spans="1:8">
      <c r="A397" s="153"/>
      <c r="C397" s="2">
        <f t="shared" si="13"/>
        <v>197</v>
      </c>
      <c r="D397" s="2">
        <f t="shared" si="12"/>
        <v>394</v>
      </c>
      <c r="E397" s="35"/>
      <c r="F397" s="1"/>
      <c r="G397" s="1"/>
    </row>
    <row r="398" spans="1:8">
      <c r="A398" s="153"/>
      <c r="C398" s="2">
        <f t="shared" si="13"/>
        <v>197</v>
      </c>
      <c r="D398" s="2">
        <f t="shared" si="12"/>
        <v>395</v>
      </c>
      <c r="E398" s="35"/>
      <c r="F398" s="1"/>
      <c r="G398" s="1"/>
    </row>
    <row r="399" spans="1:8" ht="15" customHeight="1">
      <c r="A399" s="153"/>
      <c r="C399" s="2">
        <f t="shared" si="13"/>
        <v>198</v>
      </c>
      <c r="D399" s="2">
        <f t="shared" si="12"/>
        <v>396</v>
      </c>
      <c r="E399" s="35"/>
      <c r="F399" s="1"/>
      <c r="G399" s="1"/>
    </row>
    <row r="400" spans="1:8">
      <c r="A400" s="153"/>
      <c r="C400" s="2">
        <f t="shared" si="13"/>
        <v>198</v>
      </c>
      <c r="D400" s="2">
        <f t="shared" si="12"/>
        <v>397</v>
      </c>
      <c r="E400" s="35"/>
      <c r="F400" s="1"/>
      <c r="G400" s="1"/>
    </row>
    <row r="401" spans="1:7">
      <c r="A401" s="153"/>
      <c r="C401" s="2">
        <f t="shared" si="13"/>
        <v>199</v>
      </c>
      <c r="D401" s="2">
        <f t="shared" si="12"/>
        <v>398</v>
      </c>
      <c r="E401" s="35"/>
      <c r="F401" s="1"/>
      <c r="G401" s="1"/>
    </row>
    <row r="402" spans="1:7">
      <c r="A402" s="153"/>
      <c r="C402" s="2">
        <f t="shared" si="13"/>
        <v>199</v>
      </c>
      <c r="D402" s="2">
        <f t="shared" si="12"/>
        <v>399</v>
      </c>
      <c r="E402" s="35"/>
      <c r="F402" s="1"/>
      <c r="G402" s="1"/>
    </row>
    <row r="403" spans="1:7">
      <c r="A403" s="153"/>
      <c r="C403" s="2">
        <f t="shared" si="13"/>
        <v>200</v>
      </c>
      <c r="D403" s="2">
        <f t="shared" si="12"/>
        <v>400</v>
      </c>
      <c r="E403" s="35"/>
      <c r="F403" s="1"/>
      <c r="G403" s="1"/>
    </row>
    <row r="404" spans="1:7">
      <c r="A404" s="153"/>
      <c r="C404" s="2">
        <f t="shared" si="13"/>
        <v>200</v>
      </c>
      <c r="D404" s="2">
        <f t="shared" si="12"/>
        <v>401</v>
      </c>
      <c r="E404" s="35"/>
      <c r="F404" s="1"/>
      <c r="G404" s="1"/>
    </row>
    <row r="405" spans="1:7">
      <c r="A405" s="153"/>
      <c r="C405" s="2">
        <f t="shared" si="13"/>
        <v>201</v>
      </c>
      <c r="D405" s="2">
        <f t="shared" si="12"/>
        <v>402</v>
      </c>
      <c r="E405" s="35"/>
      <c r="F405" s="1"/>
      <c r="G405" s="1"/>
    </row>
    <row r="406" spans="1:7">
      <c r="A406" s="153"/>
      <c r="C406" s="2">
        <f t="shared" si="13"/>
        <v>201</v>
      </c>
      <c r="D406" s="2">
        <f t="shared" si="12"/>
        <v>403</v>
      </c>
      <c r="E406" s="35"/>
      <c r="F406" s="1"/>
      <c r="G406" s="1"/>
    </row>
    <row r="407" spans="1:7">
      <c r="A407" s="153"/>
      <c r="C407" s="2">
        <f t="shared" si="13"/>
        <v>202</v>
      </c>
      <c r="D407" s="2">
        <f t="shared" si="12"/>
        <v>404</v>
      </c>
      <c r="E407" s="35"/>
      <c r="F407" s="1"/>
      <c r="G407" s="1"/>
    </row>
    <row r="408" spans="1:7">
      <c r="A408" s="153"/>
      <c r="C408" s="2">
        <f t="shared" si="13"/>
        <v>202</v>
      </c>
      <c r="D408" s="2">
        <f t="shared" si="12"/>
        <v>405</v>
      </c>
      <c r="E408" s="35"/>
      <c r="F408" s="1"/>
      <c r="G408" s="1"/>
    </row>
    <row r="409" spans="1:7">
      <c r="A409" s="153"/>
      <c r="C409" s="2">
        <f t="shared" si="13"/>
        <v>203</v>
      </c>
      <c r="D409" s="2">
        <f t="shared" si="12"/>
        <v>406</v>
      </c>
      <c r="E409" s="35"/>
      <c r="F409" s="1"/>
      <c r="G409" s="1"/>
    </row>
    <row r="410" spans="1:7">
      <c r="A410" s="153"/>
      <c r="C410" s="2">
        <f t="shared" si="13"/>
        <v>203</v>
      </c>
      <c r="D410" s="2">
        <f t="shared" si="12"/>
        <v>407</v>
      </c>
      <c r="E410" s="35"/>
      <c r="F410" s="1"/>
      <c r="G410" s="1"/>
    </row>
    <row r="411" spans="1:7">
      <c r="A411" s="153"/>
      <c r="C411" s="2">
        <f t="shared" si="13"/>
        <v>204</v>
      </c>
      <c r="D411" s="2">
        <f t="shared" si="12"/>
        <v>408</v>
      </c>
      <c r="E411" s="35"/>
      <c r="F411" s="1"/>
      <c r="G411" s="1"/>
    </row>
    <row r="412" spans="1:7">
      <c r="A412" s="153"/>
      <c r="C412" s="2">
        <f t="shared" si="13"/>
        <v>204</v>
      </c>
      <c r="D412" s="2">
        <f t="shared" si="12"/>
        <v>409</v>
      </c>
      <c r="E412" s="35"/>
      <c r="F412" s="1"/>
      <c r="G412" s="1"/>
    </row>
    <row r="413" spans="1:7">
      <c r="A413" s="153"/>
      <c r="C413" s="2">
        <f t="shared" si="13"/>
        <v>205</v>
      </c>
      <c r="D413" s="2">
        <f t="shared" si="12"/>
        <v>410</v>
      </c>
      <c r="E413" s="35"/>
      <c r="F413" s="1"/>
      <c r="G413" s="1"/>
    </row>
    <row r="414" spans="1:7">
      <c r="A414" s="153"/>
      <c r="C414" s="2">
        <f t="shared" si="13"/>
        <v>205</v>
      </c>
      <c r="D414" s="2">
        <f t="shared" si="12"/>
        <v>411</v>
      </c>
      <c r="E414" s="35"/>
      <c r="F414" s="1"/>
      <c r="G414" s="1"/>
    </row>
    <row r="415" spans="1:7">
      <c r="A415" s="153"/>
      <c r="C415" s="2">
        <f t="shared" si="13"/>
        <v>206</v>
      </c>
      <c r="D415" s="2">
        <f t="shared" si="12"/>
        <v>412</v>
      </c>
      <c r="E415" s="35"/>
      <c r="F415" s="1"/>
      <c r="G415" s="1"/>
    </row>
    <row r="416" spans="1:7">
      <c r="A416" s="153"/>
      <c r="C416" s="2">
        <f t="shared" si="13"/>
        <v>206</v>
      </c>
      <c r="D416" s="2">
        <f t="shared" si="12"/>
        <v>413</v>
      </c>
      <c r="E416" s="35"/>
      <c r="F416" s="1"/>
      <c r="G416" s="1"/>
    </row>
    <row r="417" spans="1:7">
      <c r="A417" s="153"/>
      <c r="C417" s="2">
        <f t="shared" si="13"/>
        <v>207</v>
      </c>
      <c r="D417" s="2">
        <f t="shared" si="12"/>
        <v>414</v>
      </c>
      <c r="E417" s="35"/>
      <c r="F417" s="1"/>
      <c r="G417" s="1"/>
    </row>
    <row r="418" spans="1:7">
      <c r="A418" s="153"/>
      <c r="C418" s="2">
        <f t="shared" si="13"/>
        <v>207</v>
      </c>
      <c r="D418" s="2">
        <f t="shared" si="12"/>
        <v>415</v>
      </c>
      <c r="E418" s="35"/>
      <c r="F418" s="1"/>
      <c r="G418" s="1"/>
    </row>
    <row r="419" spans="1:7">
      <c r="A419" s="153"/>
      <c r="C419" s="2">
        <f t="shared" si="13"/>
        <v>208</v>
      </c>
      <c r="D419" s="2">
        <f t="shared" si="12"/>
        <v>416</v>
      </c>
      <c r="E419" s="35"/>
      <c r="F419" s="1"/>
      <c r="G419" s="1"/>
    </row>
    <row r="420" spans="1:7">
      <c r="A420" s="153"/>
      <c r="C420" s="2">
        <f t="shared" si="13"/>
        <v>208</v>
      </c>
      <c r="D420" s="2">
        <f t="shared" ref="D420:D483" si="14">D419+1</f>
        <v>417</v>
      </c>
      <c r="E420" s="35"/>
      <c r="F420" s="1"/>
      <c r="G420" s="1"/>
    </row>
    <row r="421" spans="1:7">
      <c r="A421" s="153"/>
      <c r="C421" s="2">
        <f t="shared" si="13"/>
        <v>209</v>
      </c>
      <c r="D421" s="2">
        <f t="shared" si="14"/>
        <v>418</v>
      </c>
      <c r="E421" s="35"/>
      <c r="F421" s="1"/>
      <c r="G421" s="1"/>
    </row>
    <row r="422" spans="1:7">
      <c r="A422" s="153"/>
      <c r="C422" s="2">
        <f t="shared" si="13"/>
        <v>209</v>
      </c>
      <c r="D422" s="2">
        <f t="shared" si="14"/>
        <v>419</v>
      </c>
      <c r="E422" s="35"/>
      <c r="F422" s="1"/>
      <c r="G422" s="1"/>
    </row>
    <row r="423" spans="1:7">
      <c r="A423" s="153"/>
      <c r="C423" s="2">
        <f t="shared" si="13"/>
        <v>210</v>
      </c>
      <c r="D423" s="2">
        <f t="shared" si="14"/>
        <v>420</v>
      </c>
      <c r="E423" s="35"/>
      <c r="F423" s="1"/>
      <c r="G423" s="1"/>
    </row>
    <row r="424" spans="1:7">
      <c r="A424" s="153"/>
      <c r="C424" s="2">
        <f t="shared" si="13"/>
        <v>210</v>
      </c>
      <c r="D424" s="2">
        <f t="shared" si="14"/>
        <v>421</v>
      </c>
      <c r="E424" s="35"/>
      <c r="F424" s="1"/>
      <c r="G424" s="1"/>
    </row>
    <row r="425" spans="1:7">
      <c r="A425" s="153"/>
      <c r="C425" s="2">
        <f t="shared" si="13"/>
        <v>211</v>
      </c>
      <c r="D425" s="2">
        <f t="shared" si="14"/>
        <v>422</v>
      </c>
      <c r="E425" s="35"/>
      <c r="F425" s="1"/>
      <c r="G425" s="1"/>
    </row>
    <row r="426" spans="1:7">
      <c r="A426" s="153"/>
      <c r="C426" s="2">
        <f t="shared" si="13"/>
        <v>211</v>
      </c>
      <c r="D426" s="2">
        <f t="shared" si="14"/>
        <v>423</v>
      </c>
      <c r="E426" s="35"/>
      <c r="F426" s="1"/>
      <c r="G426" s="1"/>
    </row>
    <row r="427" spans="1:7">
      <c r="A427" s="153"/>
      <c r="C427" s="2">
        <f t="shared" si="13"/>
        <v>212</v>
      </c>
      <c r="D427" s="2">
        <f t="shared" si="14"/>
        <v>424</v>
      </c>
      <c r="E427" s="35"/>
      <c r="F427" s="1"/>
      <c r="G427" s="1"/>
    </row>
    <row r="428" spans="1:7">
      <c r="A428" s="153"/>
      <c r="C428" s="2">
        <f t="shared" si="13"/>
        <v>212</v>
      </c>
      <c r="D428" s="2">
        <f t="shared" si="14"/>
        <v>425</v>
      </c>
      <c r="E428" s="35"/>
      <c r="F428" s="1"/>
      <c r="G428" s="1"/>
    </row>
    <row r="429" spans="1:7">
      <c r="A429" s="153"/>
      <c r="C429" s="2">
        <f t="shared" si="13"/>
        <v>213</v>
      </c>
      <c r="D429" s="2">
        <f t="shared" si="14"/>
        <v>426</v>
      </c>
      <c r="E429" s="35"/>
      <c r="F429" s="1"/>
      <c r="G429" s="1"/>
    </row>
    <row r="430" spans="1:7">
      <c r="A430" s="153"/>
      <c r="C430" s="2">
        <f t="shared" si="13"/>
        <v>213</v>
      </c>
      <c r="D430" s="2">
        <f t="shared" si="14"/>
        <v>427</v>
      </c>
      <c r="E430" s="35"/>
      <c r="F430" s="1"/>
      <c r="G430" s="1"/>
    </row>
    <row r="431" spans="1:7">
      <c r="A431" s="153"/>
      <c r="C431" s="2">
        <f t="shared" si="13"/>
        <v>214</v>
      </c>
      <c r="D431" s="2">
        <f t="shared" si="14"/>
        <v>428</v>
      </c>
      <c r="E431" s="35"/>
      <c r="F431" s="1"/>
      <c r="G431" s="1"/>
    </row>
    <row r="432" spans="1:7">
      <c r="A432" s="153"/>
      <c r="C432" s="2">
        <f t="shared" si="13"/>
        <v>214</v>
      </c>
      <c r="D432" s="2">
        <f t="shared" si="14"/>
        <v>429</v>
      </c>
      <c r="E432" s="35"/>
      <c r="F432" s="1"/>
      <c r="G432" s="1"/>
    </row>
    <row r="433" spans="1:7">
      <c r="A433" s="153"/>
      <c r="C433" s="2">
        <f t="shared" si="13"/>
        <v>215</v>
      </c>
      <c r="D433" s="2">
        <f t="shared" si="14"/>
        <v>430</v>
      </c>
      <c r="E433" s="35"/>
      <c r="F433" s="1"/>
      <c r="G433" s="1"/>
    </row>
    <row r="434" spans="1:7">
      <c r="A434" s="153"/>
      <c r="C434" s="2">
        <f t="shared" si="13"/>
        <v>215</v>
      </c>
      <c r="D434" s="2">
        <f t="shared" si="14"/>
        <v>431</v>
      </c>
      <c r="E434" s="35"/>
      <c r="F434" s="1"/>
      <c r="G434" s="1"/>
    </row>
    <row r="435" spans="1:7">
      <c r="A435" s="153"/>
      <c r="C435" s="2">
        <f t="shared" si="13"/>
        <v>216</v>
      </c>
      <c r="D435" s="2">
        <f t="shared" si="14"/>
        <v>432</v>
      </c>
      <c r="E435" s="35"/>
      <c r="F435" s="1"/>
      <c r="G435" s="1"/>
    </row>
    <row r="436" spans="1:7">
      <c r="A436" s="153"/>
      <c r="C436" s="2">
        <f t="shared" si="13"/>
        <v>216</v>
      </c>
      <c r="D436" s="2">
        <f t="shared" si="14"/>
        <v>433</v>
      </c>
      <c r="E436" s="35"/>
      <c r="F436" s="1"/>
      <c r="G436" s="1"/>
    </row>
    <row r="437" spans="1:7">
      <c r="A437" s="153"/>
      <c r="C437" s="2">
        <f t="shared" si="13"/>
        <v>217</v>
      </c>
      <c r="D437" s="2">
        <f t="shared" si="14"/>
        <v>434</v>
      </c>
      <c r="E437" s="35"/>
      <c r="F437" s="1"/>
      <c r="G437" s="1"/>
    </row>
    <row r="438" spans="1:7">
      <c r="A438" s="153"/>
      <c r="C438" s="2">
        <f t="shared" si="13"/>
        <v>217</v>
      </c>
      <c r="D438" s="2">
        <f t="shared" si="14"/>
        <v>435</v>
      </c>
      <c r="E438" s="35"/>
      <c r="F438" s="1"/>
      <c r="G438" s="1"/>
    </row>
    <row r="439" spans="1:7">
      <c r="A439" s="153"/>
      <c r="C439" s="2">
        <f t="shared" si="13"/>
        <v>218</v>
      </c>
      <c r="D439" s="2">
        <f t="shared" si="14"/>
        <v>436</v>
      </c>
      <c r="E439" s="35"/>
      <c r="F439" s="1"/>
      <c r="G439" s="1"/>
    </row>
    <row r="440" spans="1:7" ht="15" customHeight="1">
      <c r="A440" s="153"/>
      <c r="C440" s="2">
        <f t="shared" si="13"/>
        <v>218</v>
      </c>
      <c r="D440" s="2">
        <f t="shared" si="14"/>
        <v>437</v>
      </c>
      <c r="E440" s="35"/>
      <c r="F440" s="1"/>
      <c r="G440" s="1"/>
    </row>
    <row r="441" spans="1:7">
      <c r="A441" s="153"/>
      <c r="C441" s="2">
        <f t="shared" si="13"/>
        <v>219</v>
      </c>
      <c r="D441" s="2">
        <f t="shared" si="14"/>
        <v>438</v>
      </c>
      <c r="E441" s="35"/>
      <c r="F441" s="1"/>
      <c r="G441" s="1"/>
    </row>
    <row r="442" spans="1:7">
      <c r="A442" s="153"/>
      <c r="C442" s="2">
        <f t="shared" si="13"/>
        <v>219</v>
      </c>
      <c r="D442" s="2">
        <f t="shared" si="14"/>
        <v>439</v>
      </c>
      <c r="E442" s="35"/>
      <c r="F442" s="1"/>
      <c r="G442" s="1"/>
    </row>
    <row r="443" spans="1:7">
      <c r="A443" s="153"/>
      <c r="C443" s="2">
        <f t="shared" si="13"/>
        <v>220</v>
      </c>
      <c r="D443" s="2">
        <f t="shared" si="14"/>
        <v>440</v>
      </c>
      <c r="E443" s="35"/>
      <c r="F443" s="1"/>
      <c r="G443" s="1"/>
    </row>
    <row r="444" spans="1:7">
      <c r="A444" s="153"/>
      <c r="C444" s="2">
        <f t="shared" si="13"/>
        <v>220</v>
      </c>
      <c r="D444" s="2">
        <f t="shared" si="14"/>
        <v>441</v>
      </c>
      <c r="E444" s="35"/>
      <c r="F444" s="1"/>
      <c r="G444" s="1"/>
    </row>
    <row r="445" spans="1:7">
      <c r="A445" s="153"/>
      <c r="C445" s="2">
        <f t="shared" si="13"/>
        <v>221</v>
      </c>
      <c r="D445" s="2">
        <f t="shared" si="14"/>
        <v>442</v>
      </c>
      <c r="E445" s="35"/>
      <c r="F445" s="1"/>
      <c r="G445" s="1"/>
    </row>
    <row r="446" spans="1:7">
      <c r="A446" s="153"/>
      <c r="C446" s="2">
        <f t="shared" si="13"/>
        <v>221</v>
      </c>
      <c r="D446" s="2">
        <f t="shared" si="14"/>
        <v>443</v>
      </c>
      <c r="E446" s="35"/>
      <c r="F446" s="1"/>
      <c r="G446" s="1"/>
    </row>
    <row r="447" spans="1:7">
      <c r="A447" s="153"/>
      <c r="C447" s="2">
        <f t="shared" si="13"/>
        <v>222</v>
      </c>
      <c r="D447" s="2">
        <f t="shared" si="14"/>
        <v>444</v>
      </c>
      <c r="E447" s="35"/>
      <c r="F447" s="1"/>
      <c r="G447" s="1"/>
    </row>
    <row r="448" spans="1:7">
      <c r="A448" s="153"/>
      <c r="C448" s="2">
        <f t="shared" si="13"/>
        <v>222</v>
      </c>
      <c r="D448" s="2">
        <f t="shared" si="14"/>
        <v>445</v>
      </c>
      <c r="E448" s="35"/>
      <c r="F448" s="1"/>
      <c r="G448" s="1"/>
    </row>
    <row r="449" spans="1:7">
      <c r="A449" s="153"/>
      <c r="C449" s="2">
        <f t="shared" si="13"/>
        <v>223</v>
      </c>
      <c r="D449" s="2">
        <f t="shared" si="14"/>
        <v>446</v>
      </c>
      <c r="E449" s="35"/>
      <c r="F449" s="1"/>
      <c r="G449" s="1"/>
    </row>
    <row r="450" spans="1:7">
      <c r="A450" s="153"/>
      <c r="C450" s="2">
        <f t="shared" si="13"/>
        <v>223</v>
      </c>
      <c r="D450" s="2">
        <f t="shared" si="14"/>
        <v>447</v>
      </c>
      <c r="E450" s="35"/>
      <c r="F450" s="1"/>
      <c r="G450" s="1"/>
    </row>
    <row r="451" spans="1:7" ht="15" customHeight="1">
      <c r="D451" s="36">
        <f t="shared" si="14"/>
        <v>448</v>
      </c>
      <c r="E451" s="35"/>
      <c r="F451" s="1"/>
      <c r="G451" s="1"/>
    </row>
    <row r="452" spans="1:7">
      <c r="D452" s="36">
        <f t="shared" si="14"/>
        <v>449</v>
      </c>
      <c r="E452" s="35"/>
      <c r="F452" s="1"/>
      <c r="G452" s="1"/>
    </row>
    <row r="453" spans="1:7">
      <c r="D453" s="36">
        <f t="shared" si="14"/>
        <v>450</v>
      </c>
      <c r="E453" s="35"/>
      <c r="F453" s="1"/>
      <c r="G453" s="1"/>
    </row>
    <row r="454" spans="1:7">
      <c r="D454" s="36">
        <f t="shared" si="14"/>
        <v>451</v>
      </c>
      <c r="E454" s="35"/>
      <c r="F454" s="1"/>
      <c r="G454" s="1"/>
    </row>
    <row r="455" spans="1:7">
      <c r="D455" s="36">
        <f t="shared" si="14"/>
        <v>452</v>
      </c>
      <c r="E455" s="35"/>
      <c r="F455" s="1"/>
      <c r="G455" s="1"/>
    </row>
    <row r="456" spans="1:7">
      <c r="D456" s="36">
        <f t="shared" si="14"/>
        <v>453</v>
      </c>
      <c r="E456" s="35"/>
      <c r="F456" s="1"/>
      <c r="G456" s="1"/>
    </row>
    <row r="457" spans="1:7">
      <c r="D457" s="36">
        <f t="shared" si="14"/>
        <v>454</v>
      </c>
      <c r="E457" s="35"/>
      <c r="F457" s="1"/>
      <c r="G457" s="1"/>
    </row>
    <row r="458" spans="1:7">
      <c r="D458" s="36">
        <f t="shared" si="14"/>
        <v>455</v>
      </c>
      <c r="E458" s="35"/>
      <c r="F458" s="1"/>
      <c r="G458" s="1"/>
    </row>
    <row r="459" spans="1:7">
      <c r="D459" s="36">
        <f t="shared" si="14"/>
        <v>456</v>
      </c>
      <c r="E459" s="35"/>
      <c r="F459" s="1"/>
      <c r="G459" s="1"/>
    </row>
    <row r="460" spans="1:7">
      <c r="D460" s="36">
        <f t="shared" si="14"/>
        <v>457</v>
      </c>
      <c r="E460" s="35"/>
      <c r="F460" s="1"/>
      <c r="G460" s="1"/>
    </row>
    <row r="461" spans="1:7">
      <c r="D461" s="36">
        <f t="shared" si="14"/>
        <v>458</v>
      </c>
      <c r="E461" s="35"/>
      <c r="F461" s="1"/>
      <c r="G461" s="1"/>
    </row>
    <row r="462" spans="1:7">
      <c r="D462" s="36">
        <f t="shared" si="14"/>
        <v>459</v>
      </c>
      <c r="E462" s="35"/>
      <c r="F462" s="1"/>
      <c r="G462" s="1"/>
    </row>
    <row r="463" spans="1:7">
      <c r="D463" s="36">
        <f t="shared" si="14"/>
        <v>460</v>
      </c>
      <c r="E463" s="35"/>
      <c r="F463" s="1"/>
      <c r="G463" s="1"/>
    </row>
    <row r="464" spans="1:7">
      <c r="D464" s="36">
        <f t="shared" si="14"/>
        <v>461</v>
      </c>
      <c r="E464" s="35"/>
      <c r="F464" s="1"/>
      <c r="G464" s="1"/>
    </row>
    <row r="465" spans="4:7">
      <c r="D465" s="36">
        <f t="shared" si="14"/>
        <v>462</v>
      </c>
      <c r="E465" s="35"/>
      <c r="F465" s="1"/>
      <c r="G465" s="1"/>
    </row>
    <row r="466" spans="4:7">
      <c r="D466" s="36">
        <f t="shared" si="14"/>
        <v>463</v>
      </c>
      <c r="E466" s="35"/>
      <c r="F466" s="1"/>
      <c r="G466" s="1"/>
    </row>
    <row r="467" spans="4:7">
      <c r="D467" s="36">
        <f t="shared" si="14"/>
        <v>464</v>
      </c>
      <c r="E467" s="35"/>
      <c r="F467" s="1"/>
      <c r="G467" s="1"/>
    </row>
    <row r="468" spans="4:7">
      <c r="D468" s="36">
        <f t="shared" si="14"/>
        <v>465</v>
      </c>
      <c r="E468" s="35"/>
      <c r="F468" s="1"/>
      <c r="G468" s="1"/>
    </row>
    <row r="469" spans="4:7">
      <c r="D469" s="36">
        <f t="shared" si="14"/>
        <v>466</v>
      </c>
      <c r="E469" s="35"/>
      <c r="F469" s="1"/>
      <c r="G469" s="1"/>
    </row>
    <row r="470" spans="4:7">
      <c r="D470" s="36">
        <f t="shared" si="14"/>
        <v>467</v>
      </c>
      <c r="E470" s="35"/>
      <c r="F470" s="1"/>
      <c r="G470" s="1"/>
    </row>
    <row r="471" spans="4:7">
      <c r="D471" s="36">
        <f t="shared" si="14"/>
        <v>468</v>
      </c>
      <c r="E471" s="35"/>
      <c r="F471" s="1"/>
      <c r="G471" s="1"/>
    </row>
    <row r="472" spans="4:7">
      <c r="D472" s="36">
        <f t="shared" si="14"/>
        <v>469</v>
      </c>
      <c r="E472" s="35"/>
      <c r="F472" s="1"/>
      <c r="G472" s="1"/>
    </row>
    <row r="473" spans="4:7">
      <c r="D473" s="36">
        <f t="shared" si="14"/>
        <v>470</v>
      </c>
      <c r="E473" s="35"/>
      <c r="F473" s="1"/>
      <c r="G473" s="1"/>
    </row>
    <row r="474" spans="4:7">
      <c r="D474" s="36">
        <f t="shared" si="14"/>
        <v>471</v>
      </c>
      <c r="E474" s="35"/>
      <c r="F474" s="1"/>
      <c r="G474" s="1"/>
    </row>
    <row r="475" spans="4:7">
      <c r="D475" s="36">
        <f t="shared" si="14"/>
        <v>472</v>
      </c>
    </row>
    <row r="476" spans="4:7">
      <c r="D476" s="36">
        <f t="shared" si="14"/>
        <v>473</v>
      </c>
    </row>
    <row r="477" spans="4:7">
      <c r="D477" s="36">
        <f t="shared" si="14"/>
        <v>474</v>
      </c>
    </row>
    <row r="478" spans="4:7">
      <c r="D478" s="36">
        <f t="shared" si="14"/>
        <v>475</v>
      </c>
    </row>
    <row r="479" spans="4:7">
      <c r="D479" s="36">
        <f t="shared" si="14"/>
        <v>476</v>
      </c>
    </row>
    <row r="480" spans="4:7">
      <c r="D480" s="36">
        <f t="shared" si="14"/>
        <v>477</v>
      </c>
    </row>
    <row r="481" spans="4:4">
      <c r="D481" s="36">
        <f t="shared" si="14"/>
        <v>478</v>
      </c>
    </row>
    <row r="482" spans="4:4">
      <c r="D482" s="36">
        <f t="shared" si="14"/>
        <v>479</v>
      </c>
    </row>
    <row r="483" spans="4:4">
      <c r="D483" s="36">
        <f t="shared" si="14"/>
        <v>480</v>
      </c>
    </row>
    <row r="484" spans="4:4">
      <c r="D484" s="36">
        <f t="shared" ref="D484:D547" si="15">D483+1</f>
        <v>481</v>
      </c>
    </row>
    <row r="485" spans="4:4">
      <c r="D485" s="36">
        <f t="shared" si="15"/>
        <v>482</v>
      </c>
    </row>
    <row r="486" spans="4:4">
      <c r="D486" s="36">
        <f t="shared" si="15"/>
        <v>483</v>
      </c>
    </row>
    <row r="487" spans="4:4">
      <c r="D487" s="36">
        <f t="shared" si="15"/>
        <v>484</v>
      </c>
    </row>
    <row r="488" spans="4:4">
      <c r="D488" s="36">
        <f t="shared" si="15"/>
        <v>485</v>
      </c>
    </row>
    <row r="489" spans="4:4">
      <c r="D489" s="36">
        <f t="shared" si="15"/>
        <v>486</v>
      </c>
    </row>
    <row r="490" spans="4:4">
      <c r="D490" s="36">
        <f t="shared" si="15"/>
        <v>487</v>
      </c>
    </row>
    <row r="491" spans="4:4">
      <c r="D491" s="36">
        <f t="shared" si="15"/>
        <v>488</v>
      </c>
    </row>
    <row r="492" spans="4:4">
      <c r="D492" s="36">
        <f t="shared" si="15"/>
        <v>489</v>
      </c>
    </row>
    <row r="493" spans="4:4">
      <c r="D493" s="36">
        <f t="shared" si="15"/>
        <v>490</v>
      </c>
    </row>
    <row r="494" spans="4:4">
      <c r="D494" s="36">
        <f t="shared" si="15"/>
        <v>491</v>
      </c>
    </row>
    <row r="495" spans="4:4">
      <c r="D495" s="36">
        <f t="shared" si="15"/>
        <v>492</v>
      </c>
    </row>
    <row r="496" spans="4:4">
      <c r="D496" s="36">
        <f t="shared" si="15"/>
        <v>493</v>
      </c>
    </row>
    <row r="497" spans="4:4">
      <c r="D497" s="36">
        <f t="shared" si="15"/>
        <v>494</v>
      </c>
    </row>
    <row r="498" spans="4:4">
      <c r="D498" s="36">
        <f t="shared" si="15"/>
        <v>495</v>
      </c>
    </row>
    <row r="499" spans="4:4">
      <c r="D499" s="36">
        <f t="shared" si="15"/>
        <v>496</v>
      </c>
    </row>
    <row r="500" spans="4:4">
      <c r="D500" s="36">
        <f t="shared" si="15"/>
        <v>497</v>
      </c>
    </row>
    <row r="501" spans="4:4">
      <c r="D501" s="36">
        <f t="shared" si="15"/>
        <v>498</v>
      </c>
    </row>
    <row r="502" spans="4:4">
      <c r="D502" s="36">
        <f t="shared" si="15"/>
        <v>499</v>
      </c>
    </row>
    <row r="503" spans="4:4">
      <c r="D503" s="36">
        <f t="shared" si="15"/>
        <v>500</v>
      </c>
    </row>
    <row r="504" spans="4:4">
      <c r="D504" s="36">
        <f t="shared" si="15"/>
        <v>501</v>
      </c>
    </row>
    <row r="505" spans="4:4">
      <c r="D505" s="36">
        <f t="shared" si="15"/>
        <v>502</v>
      </c>
    </row>
    <row r="506" spans="4:4">
      <c r="D506" s="36">
        <f t="shared" si="15"/>
        <v>503</v>
      </c>
    </row>
    <row r="507" spans="4:4">
      <c r="D507" s="36">
        <f t="shared" si="15"/>
        <v>504</v>
      </c>
    </row>
    <row r="508" spans="4:4">
      <c r="D508" s="36">
        <f t="shared" si="15"/>
        <v>505</v>
      </c>
    </row>
    <row r="509" spans="4:4">
      <c r="D509" s="36">
        <f t="shared" si="15"/>
        <v>506</v>
      </c>
    </row>
    <row r="510" spans="4:4">
      <c r="D510" s="36">
        <f t="shared" si="15"/>
        <v>507</v>
      </c>
    </row>
    <row r="511" spans="4:4">
      <c r="D511" s="36">
        <f t="shared" si="15"/>
        <v>508</v>
      </c>
    </row>
    <row r="512" spans="4:4">
      <c r="D512" s="36">
        <f t="shared" si="15"/>
        <v>509</v>
      </c>
    </row>
    <row r="513" spans="4:4">
      <c r="D513" s="36">
        <f t="shared" si="15"/>
        <v>510</v>
      </c>
    </row>
    <row r="514" spans="4:4">
      <c r="D514" s="36">
        <f t="shared" si="15"/>
        <v>511</v>
      </c>
    </row>
    <row r="515" spans="4:4">
      <c r="D515" s="36">
        <f t="shared" si="15"/>
        <v>512</v>
      </c>
    </row>
    <row r="516" spans="4:4">
      <c r="D516" s="36">
        <f t="shared" si="15"/>
        <v>513</v>
      </c>
    </row>
    <row r="517" spans="4:4">
      <c r="D517" s="36">
        <f t="shared" si="15"/>
        <v>514</v>
      </c>
    </row>
    <row r="518" spans="4:4">
      <c r="D518" s="36">
        <f t="shared" si="15"/>
        <v>515</v>
      </c>
    </row>
    <row r="519" spans="4:4">
      <c r="D519" s="36">
        <f t="shared" si="15"/>
        <v>516</v>
      </c>
    </row>
    <row r="520" spans="4:4">
      <c r="D520" s="36">
        <f t="shared" si="15"/>
        <v>517</v>
      </c>
    </row>
    <row r="521" spans="4:4">
      <c r="D521" s="36">
        <f t="shared" si="15"/>
        <v>518</v>
      </c>
    </row>
    <row r="522" spans="4:4">
      <c r="D522" s="36">
        <f t="shared" si="15"/>
        <v>519</v>
      </c>
    </row>
    <row r="523" spans="4:4">
      <c r="D523" s="36">
        <f t="shared" si="15"/>
        <v>520</v>
      </c>
    </row>
    <row r="524" spans="4:4">
      <c r="D524" s="36">
        <f t="shared" si="15"/>
        <v>521</v>
      </c>
    </row>
    <row r="525" spans="4:4">
      <c r="D525" s="36">
        <f t="shared" si="15"/>
        <v>522</v>
      </c>
    </row>
    <row r="526" spans="4:4">
      <c r="D526" s="36">
        <f t="shared" si="15"/>
        <v>523</v>
      </c>
    </row>
    <row r="527" spans="4:4">
      <c r="D527" s="36">
        <f t="shared" si="15"/>
        <v>524</v>
      </c>
    </row>
    <row r="528" spans="4:4">
      <c r="D528" s="36">
        <f t="shared" si="15"/>
        <v>525</v>
      </c>
    </row>
    <row r="529" spans="4:4">
      <c r="D529" s="36">
        <f t="shared" si="15"/>
        <v>526</v>
      </c>
    </row>
    <row r="530" spans="4:4">
      <c r="D530" s="36">
        <f t="shared" si="15"/>
        <v>527</v>
      </c>
    </row>
    <row r="531" spans="4:4">
      <c r="D531" s="36">
        <f t="shared" si="15"/>
        <v>528</v>
      </c>
    </row>
    <row r="532" spans="4:4">
      <c r="D532" s="36">
        <f t="shared" si="15"/>
        <v>529</v>
      </c>
    </row>
    <row r="533" spans="4:4">
      <c r="D533" s="36">
        <f t="shared" si="15"/>
        <v>530</v>
      </c>
    </row>
    <row r="534" spans="4:4">
      <c r="D534" s="36">
        <f t="shared" si="15"/>
        <v>531</v>
      </c>
    </row>
    <row r="535" spans="4:4">
      <c r="D535" s="36">
        <f t="shared" si="15"/>
        <v>532</v>
      </c>
    </row>
    <row r="536" spans="4:4">
      <c r="D536" s="36">
        <f t="shared" si="15"/>
        <v>533</v>
      </c>
    </row>
    <row r="537" spans="4:4">
      <c r="D537" s="36">
        <f t="shared" si="15"/>
        <v>534</v>
      </c>
    </row>
    <row r="538" spans="4:4">
      <c r="D538" s="36">
        <f t="shared" si="15"/>
        <v>535</v>
      </c>
    </row>
    <row r="539" spans="4:4">
      <c r="D539" s="36">
        <f t="shared" si="15"/>
        <v>536</v>
      </c>
    </row>
    <row r="540" spans="4:4">
      <c r="D540" s="36">
        <f t="shared" si="15"/>
        <v>537</v>
      </c>
    </row>
    <row r="541" spans="4:4">
      <c r="D541" s="36">
        <f t="shared" si="15"/>
        <v>538</v>
      </c>
    </row>
    <row r="542" spans="4:4">
      <c r="D542" s="36">
        <f t="shared" si="15"/>
        <v>539</v>
      </c>
    </row>
    <row r="543" spans="4:4">
      <c r="D543" s="36">
        <f t="shared" si="15"/>
        <v>540</v>
      </c>
    </row>
    <row r="544" spans="4:4">
      <c r="D544" s="36">
        <f t="shared" si="15"/>
        <v>541</v>
      </c>
    </row>
    <row r="545" spans="4:4">
      <c r="D545" s="36">
        <f t="shared" si="15"/>
        <v>542</v>
      </c>
    </row>
    <row r="546" spans="4:4">
      <c r="D546" s="36">
        <f t="shared" si="15"/>
        <v>543</v>
      </c>
    </row>
    <row r="547" spans="4:4">
      <c r="D547" s="36">
        <f t="shared" si="15"/>
        <v>544</v>
      </c>
    </row>
    <row r="548" spans="4:4">
      <c r="D548" s="36">
        <f t="shared" ref="D548:D611" si="16">D547+1</f>
        <v>545</v>
      </c>
    </row>
    <row r="549" spans="4:4">
      <c r="D549" s="36">
        <f t="shared" si="16"/>
        <v>546</v>
      </c>
    </row>
    <row r="550" spans="4:4">
      <c r="D550" s="36">
        <f t="shared" si="16"/>
        <v>547</v>
      </c>
    </row>
    <row r="551" spans="4:4">
      <c r="D551" s="36">
        <f t="shared" si="16"/>
        <v>548</v>
      </c>
    </row>
    <row r="552" spans="4:4">
      <c r="D552" s="36">
        <f t="shared" si="16"/>
        <v>549</v>
      </c>
    </row>
    <row r="553" spans="4:4">
      <c r="D553" s="36">
        <f t="shared" si="16"/>
        <v>550</v>
      </c>
    </row>
    <row r="554" spans="4:4">
      <c r="D554" s="36">
        <f t="shared" si="16"/>
        <v>551</v>
      </c>
    </row>
    <row r="555" spans="4:4">
      <c r="D555" s="36">
        <f t="shared" si="16"/>
        <v>552</v>
      </c>
    </row>
    <row r="556" spans="4:4">
      <c r="D556" s="36">
        <f t="shared" si="16"/>
        <v>553</v>
      </c>
    </row>
    <row r="557" spans="4:4">
      <c r="D557" s="36">
        <f t="shared" si="16"/>
        <v>554</v>
      </c>
    </row>
    <row r="558" spans="4:4">
      <c r="D558" s="36">
        <f t="shared" si="16"/>
        <v>555</v>
      </c>
    </row>
    <row r="559" spans="4:4">
      <c r="D559" s="36">
        <f t="shared" si="16"/>
        <v>556</v>
      </c>
    </row>
    <row r="560" spans="4:4">
      <c r="D560" s="36">
        <f t="shared" si="16"/>
        <v>557</v>
      </c>
    </row>
    <row r="561" spans="4:4">
      <c r="D561" s="36">
        <f t="shared" si="16"/>
        <v>558</v>
      </c>
    </row>
    <row r="562" spans="4:4">
      <c r="D562" s="36">
        <f t="shared" si="16"/>
        <v>559</v>
      </c>
    </row>
    <row r="563" spans="4:4">
      <c r="D563" s="36">
        <f t="shared" si="16"/>
        <v>560</v>
      </c>
    </row>
    <row r="564" spans="4:4">
      <c r="D564" s="36">
        <f t="shared" si="16"/>
        <v>561</v>
      </c>
    </row>
    <row r="565" spans="4:4">
      <c r="D565" s="36">
        <f t="shared" si="16"/>
        <v>562</v>
      </c>
    </row>
    <row r="566" spans="4:4">
      <c r="D566" s="36">
        <f t="shared" si="16"/>
        <v>563</v>
      </c>
    </row>
    <row r="567" spans="4:4">
      <c r="D567" s="36">
        <f t="shared" si="16"/>
        <v>564</v>
      </c>
    </row>
    <row r="568" spans="4:4">
      <c r="D568" s="36">
        <f t="shared" si="16"/>
        <v>565</v>
      </c>
    </row>
    <row r="569" spans="4:4">
      <c r="D569" s="36">
        <f t="shared" si="16"/>
        <v>566</v>
      </c>
    </row>
    <row r="570" spans="4:4">
      <c r="D570" s="36">
        <f t="shared" si="16"/>
        <v>567</v>
      </c>
    </row>
    <row r="571" spans="4:4">
      <c r="D571" s="36">
        <f t="shared" si="16"/>
        <v>568</v>
      </c>
    </row>
    <row r="572" spans="4:4">
      <c r="D572" s="36">
        <f t="shared" si="16"/>
        <v>569</v>
      </c>
    </row>
    <row r="573" spans="4:4">
      <c r="D573" s="36">
        <f t="shared" si="16"/>
        <v>570</v>
      </c>
    </row>
    <row r="574" spans="4:4">
      <c r="D574" s="36">
        <f t="shared" si="16"/>
        <v>571</v>
      </c>
    </row>
    <row r="575" spans="4:4">
      <c r="D575" s="36">
        <f t="shared" si="16"/>
        <v>572</v>
      </c>
    </row>
    <row r="576" spans="4:4">
      <c r="D576" s="36">
        <f t="shared" si="16"/>
        <v>573</v>
      </c>
    </row>
    <row r="577" spans="4:4">
      <c r="D577" s="36">
        <f t="shared" si="16"/>
        <v>574</v>
      </c>
    </row>
    <row r="578" spans="4:4">
      <c r="D578" s="36">
        <f t="shared" si="16"/>
        <v>575</v>
      </c>
    </row>
    <row r="579" spans="4:4">
      <c r="D579" s="36">
        <f t="shared" si="16"/>
        <v>576</v>
      </c>
    </row>
    <row r="580" spans="4:4">
      <c r="D580" s="36">
        <f t="shared" si="16"/>
        <v>577</v>
      </c>
    </row>
    <row r="581" spans="4:4">
      <c r="D581" s="36">
        <f t="shared" si="16"/>
        <v>578</v>
      </c>
    </row>
    <row r="582" spans="4:4">
      <c r="D582" s="36">
        <f t="shared" si="16"/>
        <v>579</v>
      </c>
    </row>
    <row r="583" spans="4:4">
      <c r="D583" s="36">
        <f t="shared" si="16"/>
        <v>580</v>
      </c>
    </row>
    <row r="584" spans="4:4">
      <c r="D584" s="36">
        <f t="shared" si="16"/>
        <v>581</v>
      </c>
    </row>
    <row r="585" spans="4:4">
      <c r="D585" s="36">
        <f t="shared" si="16"/>
        <v>582</v>
      </c>
    </row>
    <row r="586" spans="4:4">
      <c r="D586" s="36">
        <f t="shared" si="16"/>
        <v>583</v>
      </c>
    </row>
    <row r="587" spans="4:4">
      <c r="D587" s="36">
        <f t="shared" si="16"/>
        <v>584</v>
      </c>
    </row>
    <row r="588" spans="4:4">
      <c r="D588" s="36">
        <f t="shared" si="16"/>
        <v>585</v>
      </c>
    </row>
    <row r="589" spans="4:4">
      <c r="D589" s="36">
        <f t="shared" si="16"/>
        <v>586</v>
      </c>
    </row>
    <row r="590" spans="4:4">
      <c r="D590" s="36">
        <f t="shared" si="16"/>
        <v>587</v>
      </c>
    </row>
    <row r="591" spans="4:4">
      <c r="D591" s="36">
        <f t="shared" si="16"/>
        <v>588</v>
      </c>
    </row>
    <row r="592" spans="4:4">
      <c r="D592" s="36">
        <f t="shared" si="16"/>
        <v>589</v>
      </c>
    </row>
    <row r="593" spans="4:4">
      <c r="D593" s="36">
        <f t="shared" si="16"/>
        <v>590</v>
      </c>
    </row>
    <row r="594" spans="4:4">
      <c r="D594" s="36">
        <f t="shared" si="16"/>
        <v>591</v>
      </c>
    </row>
    <row r="595" spans="4:4">
      <c r="D595" s="36">
        <f t="shared" si="16"/>
        <v>592</v>
      </c>
    </row>
    <row r="596" spans="4:4">
      <c r="D596" s="36">
        <f t="shared" si="16"/>
        <v>593</v>
      </c>
    </row>
    <row r="597" spans="4:4">
      <c r="D597" s="36">
        <f t="shared" si="16"/>
        <v>594</v>
      </c>
    </row>
    <row r="598" spans="4:4">
      <c r="D598" s="36">
        <f t="shared" si="16"/>
        <v>595</v>
      </c>
    </row>
    <row r="599" spans="4:4">
      <c r="D599" s="36">
        <f t="shared" si="16"/>
        <v>596</v>
      </c>
    </row>
    <row r="600" spans="4:4">
      <c r="D600" s="36">
        <f t="shared" si="16"/>
        <v>597</v>
      </c>
    </row>
    <row r="601" spans="4:4">
      <c r="D601" s="36">
        <f t="shared" si="16"/>
        <v>598</v>
      </c>
    </row>
    <row r="602" spans="4:4">
      <c r="D602" s="36">
        <f t="shared" si="16"/>
        <v>599</v>
      </c>
    </row>
    <row r="603" spans="4:4">
      <c r="D603" s="36">
        <f t="shared" si="16"/>
        <v>600</v>
      </c>
    </row>
    <row r="604" spans="4:4">
      <c r="D604" s="36">
        <f t="shared" si="16"/>
        <v>601</v>
      </c>
    </row>
    <row r="605" spans="4:4">
      <c r="D605" s="36">
        <f t="shared" si="16"/>
        <v>602</v>
      </c>
    </row>
    <row r="606" spans="4:4">
      <c r="D606" s="36">
        <f t="shared" si="16"/>
        <v>603</v>
      </c>
    </row>
    <row r="607" spans="4:4">
      <c r="D607" s="36">
        <f t="shared" si="16"/>
        <v>604</v>
      </c>
    </row>
    <row r="608" spans="4:4">
      <c r="D608" s="36">
        <f t="shared" si="16"/>
        <v>605</v>
      </c>
    </row>
    <row r="609" spans="4:4">
      <c r="D609" s="36">
        <f t="shared" si="16"/>
        <v>606</v>
      </c>
    </row>
    <row r="610" spans="4:4">
      <c r="D610" s="36">
        <f t="shared" si="16"/>
        <v>607</v>
      </c>
    </row>
    <row r="611" spans="4:4">
      <c r="D611" s="36">
        <f t="shared" si="16"/>
        <v>608</v>
      </c>
    </row>
    <row r="612" spans="4:4">
      <c r="D612" s="36">
        <f t="shared" ref="D612:D674" si="17">D611+1</f>
        <v>609</v>
      </c>
    </row>
    <row r="613" spans="4:4">
      <c r="D613" s="36">
        <f t="shared" si="17"/>
        <v>610</v>
      </c>
    </row>
    <row r="614" spans="4:4">
      <c r="D614" s="36">
        <f t="shared" si="17"/>
        <v>611</v>
      </c>
    </row>
    <row r="615" spans="4:4">
      <c r="D615" s="36">
        <f t="shared" si="17"/>
        <v>612</v>
      </c>
    </row>
    <row r="616" spans="4:4">
      <c r="D616" s="36">
        <f t="shared" si="17"/>
        <v>613</v>
      </c>
    </row>
    <row r="617" spans="4:4">
      <c r="D617" s="36">
        <f t="shared" si="17"/>
        <v>614</v>
      </c>
    </row>
    <row r="618" spans="4:4">
      <c r="D618" s="36">
        <f t="shared" si="17"/>
        <v>615</v>
      </c>
    </row>
    <row r="619" spans="4:4">
      <c r="D619" s="36">
        <f t="shared" si="17"/>
        <v>616</v>
      </c>
    </row>
    <row r="620" spans="4:4">
      <c r="D620" s="36">
        <f t="shared" si="17"/>
        <v>617</v>
      </c>
    </row>
    <row r="621" spans="4:4">
      <c r="D621" s="36">
        <f t="shared" si="17"/>
        <v>618</v>
      </c>
    </row>
    <row r="622" spans="4:4">
      <c r="D622" s="36">
        <f t="shared" si="17"/>
        <v>619</v>
      </c>
    </row>
    <row r="623" spans="4:4">
      <c r="D623" s="36">
        <f t="shared" si="17"/>
        <v>620</v>
      </c>
    </row>
    <row r="624" spans="4:4">
      <c r="D624" s="36">
        <f t="shared" si="17"/>
        <v>621</v>
      </c>
    </row>
    <row r="625" spans="4:4">
      <c r="D625" s="36">
        <f t="shared" si="17"/>
        <v>622</v>
      </c>
    </row>
    <row r="626" spans="4:4">
      <c r="D626" s="36">
        <f t="shared" si="17"/>
        <v>623</v>
      </c>
    </row>
    <row r="627" spans="4:4">
      <c r="D627" s="36">
        <f t="shared" si="17"/>
        <v>624</v>
      </c>
    </row>
    <row r="628" spans="4:4">
      <c r="D628" s="36">
        <f t="shared" si="17"/>
        <v>625</v>
      </c>
    </row>
    <row r="629" spans="4:4">
      <c r="D629" s="36">
        <f t="shared" si="17"/>
        <v>626</v>
      </c>
    </row>
    <row r="630" spans="4:4">
      <c r="D630" s="36">
        <f t="shared" si="17"/>
        <v>627</v>
      </c>
    </row>
    <row r="631" spans="4:4">
      <c r="D631" s="36">
        <f t="shared" si="17"/>
        <v>628</v>
      </c>
    </row>
    <row r="632" spans="4:4">
      <c r="D632" s="36">
        <f t="shared" si="17"/>
        <v>629</v>
      </c>
    </row>
    <row r="633" spans="4:4">
      <c r="D633" s="36">
        <f t="shared" si="17"/>
        <v>630</v>
      </c>
    </row>
    <row r="634" spans="4:4">
      <c r="D634" s="36">
        <f t="shared" si="17"/>
        <v>631</v>
      </c>
    </row>
    <row r="635" spans="4:4">
      <c r="D635" s="36">
        <f t="shared" si="17"/>
        <v>632</v>
      </c>
    </row>
    <row r="636" spans="4:4">
      <c r="D636" s="36">
        <f t="shared" si="17"/>
        <v>633</v>
      </c>
    </row>
    <row r="637" spans="4:4">
      <c r="D637" s="36">
        <f t="shared" si="17"/>
        <v>634</v>
      </c>
    </row>
    <row r="638" spans="4:4">
      <c r="D638" s="36">
        <f t="shared" si="17"/>
        <v>635</v>
      </c>
    </row>
    <row r="639" spans="4:4">
      <c r="D639" s="36">
        <f t="shared" si="17"/>
        <v>636</v>
      </c>
    </row>
    <row r="640" spans="4:4">
      <c r="D640" s="36">
        <f t="shared" si="17"/>
        <v>637</v>
      </c>
    </row>
    <row r="641" spans="4:4">
      <c r="D641" s="36">
        <f t="shared" si="17"/>
        <v>638</v>
      </c>
    </row>
    <row r="642" spans="4:4">
      <c r="D642" s="36">
        <f t="shared" si="17"/>
        <v>639</v>
      </c>
    </row>
    <row r="643" spans="4:4">
      <c r="D643" s="36">
        <f t="shared" si="17"/>
        <v>640</v>
      </c>
    </row>
    <row r="644" spans="4:4">
      <c r="D644" s="36">
        <f t="shared" si="17"/>
        <v>641</v>
      </c>
    </row>
    <row r="645" spans="4:4">
      <c r="D645" s="36">
        <f t="shared" si="17"/>
        <v>642</v>
      </c>
    </row>
    <row r="646" spans="4:4">
      <c r="D646" s="36">
        <f t="shared" si="17"/>
        <v>643</v>
      </c>
    </row>
    <row r="647" spans="4:4">
      <c r="D647" s="36">
        <f t="shared" si="17"/>
        <v>644</v>
      </c>
    </row>
    <row r="648" spans="4:4">
      <c r="D648" s="36">
        <f t="shared" si="17"/>
        <v>645</v>
      </c>
    </row>
    <row r="649" spans="4:4">
      <c r="D649" s="36">
        <f t="shared" si="17"/>
        <v>646</v>
      </c>
    </row>
    <row r="650" spans="4:4">
      <c r="D650" s="36">
        <f t="shared" si="17"/>
        <v>647</v>
      </c>
    </row>
    <row r="651" spans="4:4">
      <c r="D651" s="36">
        <f t="shared" si="17"/>
        <v>648</v>
      </c>
    </row>
    <row r="652" spans="4:4">
      <c r="D652" s="36">
        <f t="shared" si="17"/>
        <v>649</v>
      </c>
    </row>
    <row r="653" spans="4:4">
      <c r="D653" s="36">
        <f t="shared" si="17"/>
        <v>650</v>
      </c>
    </row>
    <row r="654" spans="4:4">
      <c r="D654" s="36">
        <f t="shared" si="17"/>
        <v>651</v>
      </c>
    </row>
    <row r="655" spans="4:4">
      <c r="D655" s="36">
        <f t="shared" si="17"/>
        <v>652</v>
      </c>
    </row>
    <row r="656" spans="4:4">
      <c r="D656" s="36">
        <f t="shared" si="17"/>
        <v>653</v>
      </c>
    </row>
    <row r="657" spans="4:4">
      <c r="D657" s="36">
        <f t="shared" si="17"/>
        <v>654</v>
      </c>
    </row>
    <row r="658" spans="4:4">
      <c r="D658" s="36">
        <f t="shared" si="17"/>
        <v>655</v>
      </c>
    </row>
    <row r="659" spans="4:4">
      <c r="D659" s="36">
        <f t="shared" si="17"/>
        <v>656</v>
      </c>
    </row>
    <row r="660" spans="4:4">
      <c r="D660" s="36">
        <f t="shared" si="17"/>
        <v>657</v>
      </c>
    </row>
    <row r="661" spans="4:4">
      <c r="D661" s="36">
        <f t="shared" si="17"/>
        <v>658</v>
      </c>
    </row>
    <row r="662" spans="4:4">
      <c r="D662" s="36">
        <f t="shared" si="17"/>
        <v>659</v>
      </c>
    </row>
    <row r="663" spans="4:4">
      <c r="D663" s="36">
        <f t="shared" si="17"/>
        <v>660</v>
      </c>
    </row>
    <row r="664" spans="4:4">
      <c r="D664" s="36">
        <f t="shared" si="17"/>
        <v>661</v>
      </c>
    </row>
    <row r="665" spans="4:4">
      <c r="D665" s="36">
        <f t="shared" si="17"/>
        <v>662</v>
      </c>
    </row>
    <row r="666" spans="4:4">
      <c r="D666" s="36">
        <f t="shared" si="17"/>
        <v>663</v>
      </c>
    </row>
    <row r="667" spans="4:4">
      <c r="D667" s="36">
        <f t="shared" si="17"/>
        <v>664</v>
      </c>
    </row>
    <row r="668" spans="4:4">
      <c r="D668" s="36">
        <f t="shared" si="17"/>
        <v>665</v>
      </c>
    </row>
    <row r="669" spans="4:4">
      <c r="D669" s="36">
        <f t="shared" si="17"/>
        <v>666</v>
      </c>
    </row>
    <row r="670" spans="4:4">
      <c r="D670" s="36">
        <f t="shared" si="17"/>
        <v>667</v>
      </c>
    </row>
    <row r="671" spans="4:4">
      <c r="D671" s="36">
        <f t="shared" si="17"/>
        <v>668</v>
      </c>
    </row>
    <row r="672" spans="4:4">
      <c r="D672" s="36">
        <f t="shared" si="17"/>
        <v>669</v>
      </c>
    </row>
    <row r="673" spans="4:7">
      <c r="D673" s="36">
        <f t="shared" si="17"/>
        <v>670</v>
      </c>
    </row>
    <row r="674" spans="4:7">
      <c r="D674" s="36">
        <f t="shared" si="17"/>
        <v>671</v>
      </c>
      <c r="G674" t="s">
        <v>55</v>
      </c>
    </row>
    <row r="675" spans="4:7">
      <c r="D675" s="36"/>
    </row>
    <row r="676" spans="4:7">
      <c r="D676" s="36"/>
    </row>
    <row r="677" spans="4:7">
      <c r="D677" s="36"/>
    </row>
    <row r="678" spans="4:7">
      <c r="D678" s="36"/>
    </row>
    <row r="679" spans="4:7">
      <c r="D679" s="36"/>
    </row>
    <row r="680" spans="4:7">
      <c r="D680" s="36"/>
    </row>
    <row r="681" spans="4:7">
      <c r="D681" s="36"/>
    </row>
    <row r="682" spans="4:7">
      <c r="D682" s="36"/>
    </row>
    <row r="683" spans="4:7">
      <c r="D683" s="36"/>
    </row>
    <row r="684" spans="4:7">
      <c r="D684" s="36"/>
    </row>
    <row r="685" spans="4:7">
      <c r="D685" s="36"/>
    </row>
    <row r="686" spans="4:7">
      <c r="D686" s="36"/>
    </row>
    <row r="687" spans="4:7">
      <c r="D687" s="36"/>
    </row>
    <row r="688" spans="4:7">
      <c r="D688" s="36"/>
    </row>
    <row r="689" spans="4:4">
      <c r="D689" s="36"/>
    </row>
    <row r="690" spans="4:4">
      <c r="D690" s="36"/>
    </row>
    <row r="691" spans="4:4">
      <c r="D691" s="36"/>
    </row>
    <row r="692" spans="4:4">
      <c r="D692" s="36"/>
    </row>
    <row r="693" spans="4:4">
      <c r="D693" s="36"/>
    </row>
    <row r="694" spans="4:4">
      <c r="D694" s="36"/>
    </row>
    <row r="695" spans="4:4">
      <c r="D695" s="36"/>
    </row>
    <row r="696" spans="4:4">
      <c r="D696" s="36"/>
    </row>
    <row r="697" spans="4:4">
      <c r="D697" s="36"/>
    </row>
    <row r="698" spans="4:4">
      <c r="D698" s="36"/>
    </row>
    <row r="699" spans="4:4">
      <c r="D699" s="36"/>
    </row>
    <row r="700" spans="4:4">
      <c r="D700" s="36"/>
    </row>
    <row r="701" spans="4:4">
      <c r="D701" s="36"/>
    </row>
    <row r="702" spans="4:4">
      <c r="D702" s="36"/>
    </row>
    <row r="703" spans="4:4">
      <c r="D703" s="36"/>
    </row>
    <row r="704" spans="4:4">
      <c r="D704" s="36"/>
    </row>
    <row r="705" spans="4:4">
      <c r="D705" s="36"/>
    </row>
    <row r="706" spans="4:4">
      <c r="D706" s="36"/>
    </row>
    <row r="707" spans="4:4">
      <c r="D707" s="36"/>
    </row>
    <row r="708" spans="4:4">
      <c r="D708" s="36"/>
    </row>
    <row r="709" spans="4:4">
      <c r="D709" s="36"/>
    </row>
    <row r="710" spans="4:4">
      <c r="D710" s="36"/>
    </row>
    <row r="711" spans="4:4">
      <c r="D711" s="36"/>
    </row>
    <row r="712" spans="4:4">
      <c r="D712" s="36"/>
    </row>
    <row r="713" spans="4:4">
      <c r="D713" s="36"/>
    </row>
    <row r="714" spans="4:4">
      <c r="D714" s="36"/>
    </row>
    <row r="715" spans="4:4">
      <c r="D715" s="36"/>
    </row>
    <row r="716" spans="4:4">
      <c r="D716" s="36"/>
    </row>
    <row r="717" spans="4:4">
      <c r="D717" s="36"/>
    </row>
    <row r="718" spans="4:4">
      <c r="D718" s="36"/>
    </row>
    <row r="719" spans="4:4">
      <c r="D719" s="36"/>
    </row>
    <row r="720" spans="4:4">
      <c r="D720" s="36"/>
    </row>
    <row r="721" spans="4:4">
      <c r="D721" s="36"/>
    </row>
    <row r="722" spans="4:4">
      <c r="D722" s="36"/>
    </row>
  </sheetData>
  <mergeCells count="153">
    <mergeCell ref="F255:F258"/>
    <mergeCell ref="G255:G258"/>
    <mergeCell ref="F243:F246"/>
    <mergeCell ref="G243:G246"/>
    <mergeCell ref="F247:F250"/>
    <mergeCell ref="G247:G250"/>
    <mergeCell ref="F251:F254"/>
    <mergeCell ref="G251:G254"/>
    <mergeCell ref="F231:F234"/>
    <mergeCell ref="G231:G234"/>
    <mergeCell ref="F235:F238"/>
    <mergeCell ref="G235:G238"/>
    <mergeCell ref="F239:F242"/>
    <mergeCell ref="G239:G242"/>
    <mergeCell ref="F223:F226"/>
    <mergeCell ref="G223:G226"/>
    <mergeCell ref="F227:F230"/>
    <mergeCell ref="G227:G230"/>
    <mergeCell ref="F207:F210"/>
    <mergeCell ref="G207:G210"/>
    <mergeCell ref="F211:F214"/>
    <mergeCell ref="G211:G214"/>
    <mergeCell ref="F215:F218"/>
    <mergeCell ref="G215:G218"/>
    <mergeCell ref="F203:F206"/>
    <mergeCell ref="G203:G206"/>
    <mergeCell ref="F183:F186"/>
    <mergeCell ref="G183:G186"/>
    <mergeCell ref="F187:F190"/>
    <mergeCell ref="G187:G190"/>
    <mergeCell ref="F191:F194"/>
    <mergeCell ref="G191:G194"/>
    <mergeCell ref="F219:F222"/>
    <mergeCell ref="G219:G222"/>
    <mergeCell ref="F131:F134"/>
    <mergeCell ref="G131:G134"/>
    <mergeCell ref="F135:F138"/>
    <mergeCell ref="G135:G138"/>
    <mergeCell ref="F139:F142"/>
    <mergeCell ref="G139:G142"/>
    <mergeCell ref="F143:F146"/>
    <mergeCell ref="G143:G146"/>
    <mergeCell ref="F147:F150"/>
    <mergeCell ref="G147:G150"/>
    <mergeCell ref="F151:F154"/>
    <mergeCell ref="G151:G154"/>
    <mergeCell ref="F155:F158"/>
    <mergeCell ref="G155:G158"/>
    <mergeCell ref="F159:F162"/>
    <mergeCell ref="F371:F372"/>
    <mergeCell ref="F373:F374"/>
    <mergeCell ref="F375:F376"/>
    <mergeCell ref="F377:F378"/>
    <mergeCell ref="F171:F174"/>
    <mergeCell ref="G171:G174"/>
    <mergeCell ref="F175:F178"/>
    <mergeCell ref="G175:G178"/>
    <mergeCell ref="F179:F182"/>
    <mergeCell ref="G179:G182"/>
    <mergeCell ref="G159:G162"/>
    <mergeCell ref="F163:F166"/>
    <mergeCell ref="G163:G166"/>
    <mergeCell ref="F167:F170"/>
    <mergeCell ref="G167:G170"/>
    <mergeCell ref="F195:F198"/>
    <mergeCell ref="G195:G198"/>
    <mergeCell ref="F199:F202"/>
    <mergeCell ref="G199:G202"/>
    <mergeCell ref="F379:F380"/>
    <mergeCell ref="F381:F382"/>
    <mergeCell ref="F383:F384"/>
    <mergeCell ref="F385:F386"/>
    <mergeCell ref="E371:E386"/>
    <mergeCell ref="L1:M1"/>
    <mergeCell ref="G27:G30"/>
    <mergeCell ref="G31:G34"/>
    <mergeCell ref="G123:G126"/>
    <mergeCell ref="G127:G130"/>
    <mergeCell ref="G83:G86"/>
    <mergeCell ref="G87:G90"/>
    <mergeCell ref="G91:G94"/>
    <mergeCell ref="G95:G98"/>
    <mergeCell ref="G99:G102"/>
    <mergeCell ref="F39:F42"/>
    <mergeCell ref="F43:F46"/>
    <mergeCell ref="F47:F50"/>
    <mergeCell ref="F51:F54"/>
    <mergeCell ref="F55:F58"/>
    <mergeCell ref="F35:F38"/>
    <mergeCell ref="G59:G62"/>
    <mergeCell ref="G63:G66"/>
    <mergeCell ref="G67:G70"/>
    <mergeCell ref="B3:B386"/>
    <mergeCell ref="A1:H1"/>
    <mergeCell ref="F27:F30"/>
    <mergeCell ref="F31:F34"/>
    <mergeCell ref="A3:A450"/>
    <mergeCell ref="E2:G2"/>
    <mergeCell ref="G3:G6"/>
    <mergeCell ref="G7:G10"/>
    <mergeCell ref="G11:G14"/>
    <mergeCell ref="A2:B2"/>
    <mergeCell ref="G55:G58"/>
    <mergeCell ref="G15:G18"/>
    <mergeCell ref="G19:G22"/>
    <mergeCell ref="G23:G26"/>
    <mergeCell ref="G79:G82"/>
    <mergeCell ref="G103:G106"/>
    <mergeCell ref="F23:F26"/>
    <mergeCell ref="G107:G110"/>
    <mergeCell ref="G111:G114"/>
    <mergeCell ref="G35:G38"/>
    <mergeCell ref="G39:G42"/>
    <mergeCell ref="G43:G46"/>
    <mergeCell ref="G47:G50"/>
    <mergeCell ref="G51:G54"/>
    <mergeCell ref="G71:G74"/>
    <mergeCell ref="G75:G78"/>
    <mergeCell ref="F59:F62"/>
    <mergeCell ref="F63:F66"/>
    <mergeCell ref="F67:F70"/>
    <mergeCell ref="F71:F74"/>
    <mergeCell ref="F75:F78"/>
    <mergeCell ref="F79:F82"/>
    <mergeCell ref="F3:F6"/>
    <mergeCell ref="F7:F10"/>
    <mergeCell ref="F11:F14"/>
    <mergeCell ref="F15:F18"/>
    <mergeCell ref="F19:F22"/>
    <mergeCell ref="G119:G122"/>
    <mergeCell ref="G115:G118"/>
    <mergeCell ref="E355:E370"/>
    <mergeCell ref="F355:F356"/>
    <mergeCell ref="F357:F358"/>
    <mergeCell ref="F359:F360"/>
    <mergeCell ref="F361:F362"/>
    <mergeCell ref="F363:F364"/>
    <mergeCell ref="F365:F366"/>
    <mergeCell ref="F367:F368"/>
    <mergeCell ref="F369:F370"/>
    <mergeCell ref="E3:E258"/>
    <mergeCell ref="F123:F126"/>
    <mergeCell ref="F127:F130"/>
    <mergeCell ref="F83:F86"/>
    <mergeCell ref="F87:F90"/>
    <mergeCell ref="F91:F94"/>
    <mergeCell ref="F95:F98"/>
    <mergeCell ref="F99:F102"/>
    <mergeCell ref="F103:F106"/>
    <mergeCell ref="F107:F110"/>
    <mergeCell ref="F111:F114"/>
    <mergeCell ref="F115:F118"/>
    <mergeCell ref="F119:F122"/>
  </mergeCells>
  <pageMargins left="0.7" right="0.7" top="0.75" bottom="0.75" header="0.3" footer="0.3"/>
  <pageSetup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Q40"/>
  <sheetViews>
    <sheetView topLeftCell="B1" zoomScale="70" zoomScaleNormal="70" workbookViewId="0">
      <selection activeCell="H5" sqref="H5:H8"/>
    </sheetView>
  </sheetViews>
  <sheetFormatPr defaultRowHeight="15"/>
  <cols>
    <col min="2" max="4" width="8" style="2" bestFit="1" customWidth="1"/>
    <col min="5" max="5" width="7.42578125" style="2" bestFit="1" customWidth="1"/>
    <col min="6" max="6" width="8.28515625" bestFit="1" customWidth="1"/>
    <col min="7" max="7" width="2" bestFit="1" customWidth="1"/>
    <col min="8" max="8" width="53.140625" bestFit="1" customWidth="1"/>
    <col min="9" max="9" width="6" bestFit="1" customWidth="1"/>
    <col min="10" max="10" width="8.28515625" bestFit="1" customWidth="1"/>
    <col min="11" max="11" width="2" bestFit="1" customWidth="1"/>
    <col min="12" max="12" width="53.140625" bestFit="1" customWidth="1"/>
    <col min="13" max="13" width="6" bestFit="1" customWidth="1"/>
    <col min="14" max="14" width="8.28515625" bestFit="1" customWidth="1"/>
    <col min="15" max="15" width="2" bestFit="1" customWidth="1"/>
    <col min="16" max="16" width="53.140625" bestFit="1" customWidth="1"/>
    <col min="17" max="17" width="6" bestFit="1" customWidth="1"/>
  </cols>
  <sheetData>
    <row r="1" spans="2:17" ht="15.75" thickBot="1"/>
    <row r="2" spans="2:17" ht="15.75" thickBot="1">
      <c r="B2" s="167" t="s">
        <v>34</v>
      </c>
      <c r="C2" s="168"/>
      <c r="D2" s="168"/>
      <c r="E2" s="168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70"/>
    </row>
    <row r="3" spans="2:17">
      <c r="B3" s="128" t="s">
        <v>35</v>
      </c>
      <c r="C3" s="150"/>
      <c r="D3" s="150"/>
      <c r="E3" s="165" t="s">
        <v>30</v>
      </c>
      <c r="F3" s="128" t="s">
        <v>18</v>
      </c>
      <c r="G3" s="150"/>
      <c r="H3" s="150"/>
      <c r="I3" s="43" t="s">
        <v>27</v>
      </c>
      <c r="J3" s="128" t="s">
        <v>18</v>
      </c>
      <c r="K3" s="150"/>
      <c r="L3" s="150"/>
      <c r="M3" s="43" t="s">
        <v>27</v>
      </c>
      <c r="N3" s="128" t="s">
        <v>18</v>
      </c>
      <c r="O3" s="150"/>
      <c r="P3" s="150"/>
      <c r="Q3" s="39" t="s">
        <v>27</v>
      </c>
    </row>
    <row r="4" spans="2:17" ht="30" customHeight="1" thickBot="1">
      <c r="B4" s="49" t="s">
        <v>38</v>
      </c>
      <c r="C4" s="50" t="s">
        <v>37</v>
      </c>
      <c r="D4" s="50" t="s">
        <v>36</v>
      </c>
      <c r="E4" s="166"/>
      <c r="F4" s="162" t="s">
        <v>36</v>
      </c>
      <c r="G4" s="163"/>
      <c r="H4" s="163"/>
      <c r="I4" s="164"/>
      <c r="J4" s="162" t="s">
        <v>37</v>
      </c>
      <c r="K4" s="163"/>
      <c r="L4" s="163"/>
      <c r="M4" s="164"/>
      <c r="N4" s="162" t="s">
        <v>38</v>
      </c>
      <c r="O4" s="163"/>
      <c r="P4" s="163"/>
      <c r="Q4" s="166"/>
    </row>
    <row r="5" spans="2:17" ht="15" customHeight="1">
      <c r="B5" s="46">
        <f t="shared" ref="B5" si="0">INT(C5/2)</f>
        <v>0</v>
      </c>
      <c r="C5" s="47">
        <f>INT(D5/2)</f>
        <v>0</v>
      </c>
      <c r="D5" s="47">
        <f>INT(E5/2)</f>
        <v>0</v>
      </c>
      <c r="E5" s="48">
        <v>0</v>
      </c>
      <c r="F5" s="147" t="s">
        <v>32</v>
      </c>
      <c r="G5" s="51">
        <v>0</v>
      </c>
      <c r="H5" s="154" t="s">
        <v>42</v>
      </c>
      <c r="I5" s="52">
        <v>0</v>
      </c>
      <c r="J5" s="147" t="s">
        <v>32</v>
      </c>
      <c r="K5" s="51">
        <v>0</v>
      </c>
      <c r="L5" s="154" t="s">
        <v>43</v>
      </c>
      <c r="M5" s="19">
        <v>0</v>
      </c>
      <c r="N5" s="147" t="s">
        <v>32</v>
      </c>
      <c r="O5" s="51">
        <v>0</v>
      </c>
      <c r="P5" s="154" t="s">
        <v>44</v>
      </c>
      <c r="Q5" s="52">
        <v>0</v>
      </c>
    </row>
    <row r="6" spans="2:17">
      <c r="B6" s="4">
        <f t="shared" ref="B6:C6" si="1">INT(C6/2)</f>
        <v>0</v>
      </c>
      <c r="C6" s="37">
        <f t="shared" si="1"/>
        <v>0</v>
      </c>
      <c r="D6" s="37">
        <f t="shared" ref="D6:D36" si="2">INT(E6/2)</f>
        <v>0</v>
      </c>
      <c r="E6" s="40">
        <f>E5+1</f>
        <v>1</v>
      </c>
      <c r="F6" s="148"/>
      <c r="G6" s="37">
        <v>1</v>
      </c>
      <c r="H6" s="160"/>
      <c r="I6" s="40">
        <v>1</v>
      </c>
      <c r="J6" s="148"/>
      <c r="K6" s="37">
        <v>0</v>
      </c>
      <c r="L6" s="141"/>
      <c r="M6" s="3">
        <f t="shared" ref="M6:M12" si="3">M5+1</f>
        <v>1</v>
      </c>
      <c r="N6" s="148"/>
      <c r="O6" s="37">
        <v>0</v>
      </c>
      <c r="P6" s="141"/>
      <c r="Q6" s="40">
        <f>Q5+1</f>
        <v>1</v>
      </c>
    </row>
    <row r="7" spans="2:17">
      <c r="B7" s="4">
        <f t="shared" ref="B7:C7" si="4">INT(C7/2)</f>
        <v>0</v>
      </c>
      <c r="C7" s="37">
        <f t="shared" si="4"/>
        <v>0</v>
      </c>
      <c r="D7" s="37">
        <f t="shared" si="2"/>
        <v>1</v>
      </c>
      <c r="E7" s="40">
        <f t="shared" ref="E7:E36" si="5">E6+1</f>
        <v>2</v>
      </c>
      <c r="F7" s="148"/>
      <c r="G7" s="37">
        <v>2</v>
      </c>
      <c r="H7" s="160"/>
      <c r="I7" s="40">
        <v>2</v>
      </c>
      <c r="J7" s="148"/>
      <c r="K7" s="37">
        <v>1</v>
      </c>
      <c r="L7" s="141"/>
      <c r="M7" s="3">
        <f t="shared" si="3"/>
        <v>2</v>
      </c>
      <c r="N7" s="148"/>
      <c r="O7" s="37">
        <v>1</v>
      </c>
      <c r="P7" s="141"/>
      <c r="Q7" s="40">
        <f>Q6+1</f>
        <v>2</v>
      </c>
    </row>
    <row r="8" spans="2:17">
      <c r="B8" s="4">
        <f t="shared" ref="B8:C8" si="6">INT(C8/2)</f>
        <v>0</v>
      </c>
      <c r="C8" s="37">
        <f t="shared" si="6"/>
        <v>0</v>
      </c>
      <c r="D8" s="37">
        <f t="shared" si="2"/>
        <v>1</v>
      </c>
      <c r="E8" s="40">
        <f t="shared" si="5"/>
        <v>3</v>
      </c>
      <c r="F8" s="148"/>
      <c r="G8" s="37">
        <v>3</v>
      </c>
      <c r="H8" s="160"/>
      <c r="I8" s="40">
        <v>3</v>
      </c>
      <c r="J8" s="148"/>
      <c r="K8" s="37">
        <v>1</v>
      </c>
      <c r="L8" s="141"/>
      <c r="M8" s="3">
        <f t="shared" si="3"/>
        <v>3</v>
      </c>
      <c r="N8" s="148"/>
      <c r="O8" s="37">
        <v>1</v>
      </c>
      <c r="P8" s="141"/>
      <c r="Q8" s="40">
        <f>Q7+1</f>
        <v>3</v>
      </c>
    </row>
    <row r="9" spans="2:17" ht="15" customHeight="1">
      <c r="B9" s="4">
        <f t="shared" ref="B9:C9" si="7">INT(C9/2)</f>
        <v>0</v>
      </c>
      <c r="C9" s="37">
        <f t="shared" si="7"/>
        <v>1</v>
      </c>
      <c r="D9" s="37">
        <f t="shared" si="2"/>
        <v>2</v>
      </c>
      <c r="E9" s="40">
        <f t="shared" si="5"/>
        <v>4</v>
      </c>
      <c r="F9" s="126" t="s">
        <v>41</v>
      </c>
      <c r="G9" s="161"/>
      <c r="H9" s="38" t="s">
        <v>39</v>
      </c>
      <c r="I9" s="40">
        <f>I8+1</f>
        <v>4</v>
      </c>
      <c r="J9" s="126" t="s">
        <v>41</v>
      </c>
      <c r="K9" s="161"/>
      <c r="L9" s="38" t="s">
        <v>39</v>
      </c>
      <c r="M9" s="40">
        <f t="shared" si="3"/>
        <v>4</v>
      </c>
      <c r="N9" s="126" t="s">
        <v>41</v>
      </c>
      <c r="O9" s="161"/>
      <c r="P9" s="38" t="s">
        <v>39</v>
      </c>
      <c r="Q9" s="40">
        <v>0</v>
      </c>
    </row>
    <row r="10" spans="2:17">
      <c r="B10" s="4">
        <f t="shared" ref="B10:C10" si="8">INT(C10/2)</f>
        <v>0</v>
      </c>
      <c r="C10" s="37">
        <f t="shared" si="8"/>
        <v>1</v>
      </c>
      <c r="D10" s="37">
        <f t="shared" si="2"/>
        <v>2</v>
      </c>
      <c r="E10" s="40">
        <f t="shared" si="5"/>
        <v>5</v>
      </c>
      <c r="F10" s="171" t="s">
        <v>40</v>
      </c>
      <c r="G10" s="172"/>
      <c r="H10" s="172"/>
      <c r="I10" s="40">
        <f>I9+1</f>
        <v>5</v>
      </c>
      <c r="J10" s="171" t="s">
        <v>40</v>
      </c>
      <c r="K10" s="172"/>
      <c r="L10" s="172"/>
      <c r="M10" s="40">
        <f t="shared" si="3"/>
        <v>5</v>
      </c>
      <c r="N10" s="171" t="s">
        <v>40</v>
      </c>
      <c r="O10" s="172"/>
      <c r="P10" s="172"/>
      <c r="Q10" s="40">
        <f>Q9+1</f>
        <v>1</v>
      </c>
    </row>
    <row r="11" spans="2:17">
      <c r="B11" s="4">
        <f t="shared" ref="B11:C11" si="9">INT(C11/2)</f>
        <v>0</v>
      </c>
      <c r="C11" s="37">
        <f t="shared" si="9"/>
        <v>1</v>
      </c>
      <c r="D11" s="37">
        <f t="shared" si="2"/>
        <v>3</v>
      </c>
      <c r="E11" s="40">
        <f t="shared" si="5"/>
        <v>6</v>
      </c>
      <c r="F11" s="173"/>
      <c r="G11" s="174"/>
      <c r="H11" s="174"/>
      <c r="I11" s="40">
        <f>I10+1</f>
        <v>6</v>
      </c>
      <c r="J11" s="173"/>
      <c r="K11" s="174"/>
      <c r="L11" s="174"/>
      <c r="M11" s="40">
        <f t="shared" si="3"/>
        <v>6</v>
      </c>
      <c r="N11" s="173"/>
      <c r="O11" s="174"/>
      <c r="P11" s="174"/>
      <c r="Q11" s="40">
        <f>Q10+1</f>
        <v>2</v>
      </c>
    </row>
    <row r="12" spans="2:17">
      <c r="B12" s="4">
        <f t="shared" ref="B12:C12" si="10">INT(C12/2)</f>
        <v>0</v>
      </c>
      <c r="C12" s="37">
        <f t="shared" si="10"/>
        <v>1</v>
      </c>
      <c r="D12" s="37">
        <f t="shared" si="2"/>
        <v>3</v>
      </c>
      <c r="E12" s="40">
        <f t="shared" si="5"/>
        <v>7</v>
      </c>
      <c r="F12" s="175"/>
      <c r="G12" s="176"/>
      <c r="H12" s="176"/>
      <c r="I12" s="40">
        <f>I11+1</f>
        <v>7</v>
      </c>
      <c r="J12" s="175"/>
      <c r="K12" s="176"/>
      <c r="L12" s="176"/>
      <c r="M12" s="40">
        <f t="shared" si="3"/>
        <v>7</v>
      </c>
      <c r="N12" s="175"/>
      <c r="O12" s="176"/>
      <c r="P12" s="176"/>
      <c r="Q12" s="40">
        <f>Q11+1</f>
        <v>3</v>
      </c>
    </row>
    <row r="13" spans="2:17" ht="15" customHeight="1">
      <c r="B13" s="4">
        <f t="shared" ref="B13:C13" si="11">INT(C13/2)</f>
        <v>1</v>
      </c>
      <c r="C13" s="37">
        <f t="shared" si="11"/>
        <v>2</v>
      </c>
      <c r="D13" s="37">
        <f t="shared" si="2"/>
        <v>4</v>
      </c>
      <c r="E13" s="40">
        <f t="shared" si="5"/>
        <v>8</v>
      </c>
      <c r="F13" s="148" t="s">
        <v>32</v>
      </c>
      <c r="G13" s="37">
        <v>0</v>
      </c>
      <c r="H13" s="141" t="s">
        <v>42</v>
      </c>
      <c r="I13" s="40">
        <v>0</v>
      </c>
      <c r="J13" s="148" t="s">
        <v>32</v>
      </c>
      <c r="K13" s="37">
        <v>0</v>
      </c>
      <c r="L13" s="141" t="s">
        <v>43</v>
      </c>
      <c r="M13" s="3">
        <v>0</v>
      </c>
      <c r="N13" s="148" t="s">
        <v>32</v>
      </c>
      <c r="O13" s="37">
        <v>0</v>
      </c>
      <c r="P13" s="141" t="s">
        <v>44</v>
      </c>
      <c r="Q13" s="40">
        <v>0</v>
      </c>
    </row>
    <row r="14" spans="2:17">
      <c r="B14" s="4">
        <f t="shared" ref="B14:C14" si="12">INT(C14/2)</f>
        <v>1</v>
      </c>
      <c r="C14" s="37">
        <f t="shared" si="12"/>
        <v>2</v>
      </c>
      <c r="D14" s="37">
        <f t="shared" si="2"/>
        <v>4</v>
      </c>
      <c r="E14" s="40">
        <f t="shared" si="5"/>
        <v>9</v>
      </c>
      <c r="F14" s="148"/>
      <c r="G14" s="37">
        <v>1</v>
      </c>
      <c r="H14" s="160"/>
      <c r="I14" s="40">
        <v>1</v>
      </c>
      <c r="J14" s="148"/>
      <c r="K14" s="37">
        <v>0</v>
      </c>
      <c r="L14" s="141"/>
      <c r="M14" s="3">
        <f t="shared" ref="M14:M20" si="13">M13+1</f>
        <v>1</v>
      </c>
      <c r="N14" s="148"/>
      <c r="O14" s="37">
        <v>0</v>
      </c>
      <c r="P14" s="141"/>
      <c r="Q14" s="40">
        <f t="shared" ref="Q14:Q20" si="14">Q13+1</f>
        <v>1</v>
      </c>
    </row>
    <row r="15" spans="2:17">
      <c r="B15" s="4">
        <f t="shared" ref="B15:C15" si="15">INT(C15/2)</f>
        <v>1</v>
      </c>
      <c r="C15" s="37">
        <f t="shared" si="15"/>
        <v>2</v>
      </c>
      <c r="D15" s="37">
        <f t="shared" si="2"/>
        <v>5</v>
      </c>
      <c r="E15" s="40">
        <f t="shared" si="5"/>
        <v>10</v>
      </c>
      <c r="F15" s="148"/>
      <c r="G15" s="37">
        <v>2</v>
      </c>
      <c r="H15" s="160"/>
      <c r="I15" s="40">
        <v>2</v>
      </c>
      <c r="J15" s="148"/>
      <c r="K15" s="37">
        <v>1</v>
      </c>
      <c r="L15" s="141"/>
      <c r="M15" s="3">
        <f t="shared" si="13"/>
        <v>2</v>
      </c>
      <c r="N15" s="148"/>
      <c r="O15" s="37">
        <v>1</v>
      </c>
      <c r="P15" s="141"/>
      <c r="Q15" s="40">
        <f t="shared" si="14"/>
        <v>2</v>
      </c>
    </row>
    <row r="16" spans="2:17">
      <c r="B16" s="4">
        <f t="shared" ref="B16:C16" si="16">INT(C16/2)</f>
        <v>1</v>
      </c>
      <c r="C16" s="37">
        <f t="shared" si="16"/>
        <v>2</v>
      </c>
      <c r="D16" s="37">
        <f t="shared" si="2"/>
        <v>5</v>
      </c>
      <c r="E16" s="40">
        <f t="shared" si="5"/>
        <v>11</v>
      </c>
      <c r="F16" s="148"/>
      <c r="G16" s="37">
        <v>3</v>
      </c>
      <c r="H16" s="160"/>
      <c r="I16" s="40">
        <v>3</v>
      </c>
      <c r="J16" s="148"/>
      <c r="K16" s="37">
        <v>1</v>
      </c>
      <c r="L16" s="141"/>
      <c r="M16" s="3">
        <f t="shared" si="13"/>
        <v>3</v>
      </c>
      <c r="N16" s="148"/>
      <c r="O16" s="37">
        <v>1</v>
      </c>
      <c r="P16" s="141"/>
      <c r="Q16" s="40">
        <f t="shared" si="14"/>
        <v>3</v>
      </c>
    </row>
    <row r="17" spans="2:17" ht="15" customHeight="1">
      <c r="B17" s="4">
        <f t="shared" ref="B17:C17" si="17">INT(C17/2)</f>
        <v>1</v>
      </c>
      <c r="C17" s="37">
        <f t="shared" si="17"/>
        <v>3</v>
      </c>
      <c r="D17" s="37">
        <f t="shared" si="2"/>
        <v>6</v>
      </c>
      <c r="E17" s="40">
        <f t="shared" si="5"/>
        <v>12</v>
      </c>
      <c r="F17" s="126" t="s">
        <v>41</v>
      </c>
      <c r="G17" s="161"/>
      <c r="H17" s="38" t="s">
        <v>39</v>
      </c>
      <c r="I17" s="40">
        <f>I16+1</f>
        <v>4</v>
      </c>
      <c r="J17" s="126" t="s">
        <v>41</v>
      </c>
      <c r="K17" s="161"/>
      <c r="L17" s="38" t="s">
        <v>39</v>
      </c>
      <c r="M17" s="40">
        <f t="shared" si="13"/>
        <v>4</v>
      </c>
      <c r="N17" s="126" t="s">
        <v>41</v>
      </c>
      <c r="O17" s="161"/>
      <c r="P17" s="38" t="s">
        <v>39</v>
      </c>
      <c r="Q17" s="40">
        <f t="shared" si="14"/>
        <v>4</v>
      </c>
    </row>
    <row r="18" spans="2:17">
      <c r="B18" s="4">
        <f t="shared" ref="B18:C18" si="18">INT(C18/2)</f>
        <v>1</v>
      </c>
      <c r="C18" s="37">
        <f t="shared" si="18"/>
        <v>3</v>
      </c>
      <c r="D18" s="37">
        <f t="shared" si="2"/>
        <v>6</v>
      </c>
      <c r="E18" s="40">
        <f t="shared" si="5"/>
        <v>13</v>
      </c>
      <c r="F18" s="171" t="s">
        <v>40</v>
      </c>
      <c r="G18" s="172"/>
      <c r="H18" s="172"/>
      <c r="I18" s="40">
        <f>I17+1</f>
        <v>5</v>
      </c>
      <c r="J18" s="171" t="s">
        <v>40</v>
      </c>
      <c r="K18" s="172"/>
      <c r="L18" s="172"/>
      <c r="M18" s="40">
        <f t="shared" si="13"/>
        <v>5</v>
      </c>
      <c r="N18" s="171" t="s">
        <v>40</v>
      </c>
      <c r="O18" s="172"/>
      <c r="P18" s="172"/>
      <c r="Q18" s="40">
        <f t="shared" si="14"/>
        <v>5</v>
      </c>
    </row>
    <row r="19" spans="2:17">
      <c r="B19" s="4">
        <f t="shared" ref="B19:C19" si="19">INT(C19/2)</f>
        <v>1</v>
      </c>
      <c r="C19" s="37">
        <f t="shared" si="19"/>
        <v>3</v>
      </c>
      <c r="D19" s="37">
        <f t="shared" si="2"/>
        <v>7</v>
      </c>
      <c r="E19" s="40">
        <f t="shared" si="5"/>
        <v>14</v>
      </c>
      <c r="F19" s="173"/>
      <c r="G19" s="174"/>
      <c r="H19" s="174"/>
      <c r="I19" s="40">
        <f>I18+1</f>
        <v>6</v>
      </c>
      <c r="J19" s="173"/>
      <c r="K19" s="174"/>
      <c r="L19" s="174"/>
      <c r="M19" s="40">
        <f t="shared" si="13"/>
        <v>6</v>
      </c>
      <c r="N19" s="173"/>
      <c r="O19" s="174"/>
      <c r="P19" s="174"/>
      <c r="Q19" s="40">
        <f t="shared" si="14"/>
        <v>6</v>
      </c>
    </row>
    <row r="20" spans="2:17">
      <c r="B20" s="4">
        <f t="shared" ref="B20:C20" si="20">INT(C20/2)</f>
        <v>1</v>
      </c>
      <c r="C20" s="37">
        <f t="shared" si="20"/>
        <v>3</v>
      </c>
      <c r="D20" s="37">
        <f t="shared" si="2"/>
        <v>7</v>
      </c>
      <c r="E20" s="40">
        <f t="shared" si="5"/>
        <v>15</v>
      </c>
      <c r="F20" s="175"/>
      <c r="G20" s="176"/>
      <c r="H20" s="176"/>
      <c r="I20" s="40">
        <f>I19+1</f>
        <v>7</v>
      </c>
      <c r="J20" s="175"/>
      <c r="K20" s="176"/>
      <c r="L20" s="176"/>
      <c r="M20" s="40">
        <f t="shared" si="13"/>
        <v>7</v>
      </c>
      <c r="N20" s="175"/>
      <c r="O20" s="176"/>
      <c r="P20" s="176"/>
      <c r="Q20" s="40">
        <f t="shared" si="14"/>
        <v>7</v>
      </c>
    </row>
    <row r="21" spans="2:17" ht="15" customHeight="1">
      <c r="B21" s="4">
        <f t="shared" ref="B21:C21" si="21">INT(C21/2)</f>
        <v>2</v>
      </c>
      <c r="C21" s="37">
        <f t="shared" si="21"/>
        <v>4</v>
      </c>
      <c r="D21" s="37">
        <f t="shared" si="2"/>
        <v>8</v>
      </c>
      <c r="E21" s="40">
        <f t="shared" si="5"/>
        <v>16</v>
      </c>
      <c r="F21" s="148" t="s">
        <v>32</v>
      </c>
      <c r="G21" s="37">
        <v>0</v>
      </c>
      <c r="H21" s="141" t="s">
        <v>42</v>
      </c>
      <c r="I21" s="40">
        <v>0</v>
      </c>
      <c r="J21" s="148" t="s">
        <v>32</v>
      </c>
      <c r="K21" s="37">
        <v>0</v>
      </c>
      <c r="L21" s="141" t="s">
        <v>43</v>
      </c>
      <c r="M21" s="3">
        <v>0</v>
      </c>
      <c r="N21" s="148" t="s">
        <v>32</v>
      </c>
      <c r="O21" s="37">
        <v>0</v>
      </c>
      <c r="P21" s="141" t="s">
        <v>44</v>
      </c>
      <c r="Q21" s="40">
        <v>0</v>
      </c>
    </row>
    <row r="22" spans="2:17">
      <c r="B22" s="4">
        <f t="shared" ref="B22:C22" si="22">INT(C22/2)</f>
        <v>2</v>
      </c>
      <c r="C22" s="37">
        <f t="shared" si="22"/>
        <v>4</v>
      </c>
      <c r="D22" s="37">
        <f t="shared" si="2"/>
        <v>8</v>
      </c>
      <c r="E22" s="40">
        <f t="shared" si="5"/>
        <v>17</v>
      </c>
      <c r="F22" s="148"/>
      <c r="G22" s="37">
        <v>1</v>
      </c>
      <c r="H22" s="160"/>
      <c r="I22" s="40">
        <v>1</v>
      </c>
      <c r="J22" s="148"/>
      <c r="K22" s="37">
        <v>0</v>
      </c>
      <c r="L22" s="141"/>
      <c r="M22" s="3">
        <f t="shared" ref="M22:M28" si="23">M21+1</f>
        <v>1</v>
      </c>
      <c r="N22" s="148"/>
      <c r="O22" s="37">
        <v>0</v>
      </c>
      <c r="P22" s="141"/>
      <c r="Q22" s="40">
        <f t="shared" ref="Q22:Q28" si="24">Q21+1</f>
        <v>1</v>
      </c>
    </row>
    <row r="23" spans="2:17">
      <c r="B23" s="4">
        <f t="shared" ref="B23:C23" si="25">INT(C23/2)</f>
        <v>2</v>
      </c>
      <c r="C23" s="37">
        <f t="shared" si="25"/>
        <v>4</v>
      </c>
      <c r="D23" s="37">
        <f t="shared" si="2"/>
        <v>9</v>
      </c>
      <c r="E23" s="40">
        <f t="shared" si="5"/>
        <v>18</v>
      </c>
      <c r="F23" s="148"/>
      <c r="G23" s="37">
        <v>2</v>
      </c>
      <c r="H23" s="160"/>
      <c r="I23" s="40">
        <v>2</v>
      </c>
      <c r="J23" s="148"/>
      <c r="K23" s="37">
        <v>1</v>
      </c>
      <c r="L23" s="141"/>
      <c r="M23" s="3">
        <f t="shared" si="23"/>
        <v>2</v>
      </c>
      <c r="N23" s="148"/>
      <c r="O23" s="37">
        <v>1</v>
      </c>
      <c r="P23" s="141"/>
      <c r="Q23" s="40">
        <f t="shared" si="24"/>
        <v>2</v>
      </c>
    </row>
    <row r="24" spans="2:17">
      <c r="B24" s="4">
        <f t="shared" ref="B24:C24" si="26">INT(C24/2)</f>
        <v>2</v>
      </c>
      <c r="C24" s="37">
        <f t="shared" si="26"/>
        <v>4</v>
      </c>
      <c r="D24" s="37">
        <f t="shared" si="2"/>
        <v>9</v>
      </c>
      <c r="E24" s="40">
        <f t="shared" si="5"/>
        <v>19</v>
      </c>
      <c r="F24" s="148"/>
      <c r="G24" s="37">
        <v>3</v>
      </c>
      <c r="H24" s="160"/>
      <c r="I24" s="40">
        <v>3</v>
      </c>
      <c r="J24" s="148"/>
      <c r="K24" s="37">
        <v>1</v>
      </c>
      <c r="L24" s="141"/>
      <c r="M24" s="3">
        <f t="shared" si="23"/>
        <v>3</v>
      </c>
      <c r="N24" s="148"/>
      <c r="O24" s="37">
        <v>1</v>
      </c>
      <c r="P24" s="141"/>
      <c r="Q24" s="40">
        <f t="shared" si="24"/>
        <v>3</v>
      </c>
    </row>
    <row r="25" spans="2:17" ht="15" customHeight="1">
      <c r="B25" s="4">
        <f t="shared" ref="B25:C25" si="27">INT(C25/2)</f>
        <v>2</v>
      </c>
      <c r="C25" s="37">
        <f t="shared" si="27"/>
        <v>5</v>
      </c>
      <c r="D25" s="37">
        <f t="shared" si="2"/>
        <v>10</v>
      </c>
      <c r="E25" s="40">
        <f t="shared" si="5"/>
        <v>20</v>
      </c>
      <c r="F25" s="126" t="s">
        <v>41</v>
      </c>
      <c r="G25" s="161"/>
      <c r="H25" s="38" t="s">
        <v>39</v>
      </c>
      <c r="I25" s="40">
        <f>I24+1</f>
        <v>4</v>
      </c>
      <c r="J25" s="126" t="s">
        <v>41</v>
      </c>
      <c r="K25" s="161"/>
      <c r="L25" s="38" t="s">
        <v>39</v>
      </c>
      <c r="M25" s="40">
        <f t="shared" si="23"/>
        <v>4</v>
      </c>
      <c r="N25" s="126" t="s">
        <v>41</v>
      </c>
      <c r="O25" s="161"/>
      <c r="P25" s="38" t="s">
        <v>39</v>
      </c>
      <c r="Q25" s="40">
        <f t="shared" si="24"/>
        <v>4</v>
      </c>
    </row>
    <row r="26" spans="2:17">
      <c r="B26" s="4">
        <f t="shared" ref="B26:C26" si="28">INT(C26/2)</f>
        <v>2</v>
      </c>
      <c r="C26" s="37">
        <f t="shared" si="28"/>
        <v>5</v>
      </c>
      <c r="D26" s="37">
        <f t="shared" si="2"/>
        <v>10</v>
      </c>
      <c r="E26" s="40">
        <f t="shared" si="5"/>
        <v>21</v>
      </c>
      <c r="F26" s="171" t="s">
        <v>40</v>
      </c>
      <c r="G26" s="172"/>
      <c r="H26" s="172"/>
      <c r="I26" s="40">
        <f>I25+1</f>
        <v>5</v>
      </c>
      <c r="J26" s="171" t="s">
        <v>40</v>
      </c>
      <c r="K26" s="172"/>
      <c r="L26" s="172"/>
      <c r="M26" s="40">
        <f t="shared" si="23"/>
        <v>5</v>
      </c>
      <c r="N26" s="171" t="s">
        <v>40</v>
      </c>
      <c r="O26" s="172"/>
      <c r="P26" s="172"/>
      <c r="Q26" s="40">
        <f t="shared" si="24"/>
        <v>5</v>
      </c>
    </row>
    <row r="27" spans="2:17">
      <c r="B27" s="4">
        <f t="shared" ref="B27:C27" si="29">INT(C27/2)</f>
        <v>2</v>
      </c>
      <c r="C27" s="37">
        <f t="shared" si="29"/>
        <v>5</v>
      </c>
      <c r="D27" s="37">
        <f t="shared" si="2"/>
        <v>11</v>
      </c>
      <c r="E27" s="40">
        <f t="shared" si="5"/>
        <v>22</v>
      </c>
      <c r="F27" s="173"/>
      <c r="G27" s="174"/>
      <c r="H27" s="174"/>
      <c r="I27" s="40">
        <f>I26+1</f>
        <v>6</v>
      </c>
      <c r="J27" s="173"/>
      <c r="K27" s="174"/>
      <c r="L27" s="174"/>
      <c r="M27" s="40">
        <f t="shared" si="23"/>
        <v>6</v>
      </c>
      <c r="N27" s="173"/>
      <c r="O27" s="174"/>
      <c r="P27" s="174"/>
      <c r="Q27" s="40">
        <f t="shared" si="24"/>
        <v>6</v>
      </c>
    </row>
    <row r="28" spans="2:17">
      <c r="B28" s="4">
        <f t="shared" ref="B28:C28" si="30">INT(C28/2)</f>
        <v>2</v>
      </c>
      <c r="C28" s="37">
        <f t="shared" si="30"/>
        <v>5</v>
      </c>
      <c r="D28" s="37">
        <f t="shared" si="2"/>
        <v>11</v>
      </c>
      <c r="E28" s="40">
        <f t="shared" si="5"/>
        <v>23</v>
      </c>
      <c r="F28" s="175"/>
      <c r="G28" s="176"/>
      <c r="H28" s="176"/>
      <c r="I28" s="40">
        <f>I27+1</f>
        <v>7</v>
      </c>
      <c r="J28" s="175"/>
      <c r="K28" s="176"/>
      <c r="L28" s="176"/>
      <c r="M28" s="40">
        <f t="shared" si="23"/>
        <v>7</v>
      </c>
      <c r="N28" s="175"/>
      <c r="O28" s="176"/>
      <c r="P28" s="176"/>
      <c r="Q28" s="40">
        <f t="shared" si="24"/>
        <v>7</v>
      </c>
    </row>
    <row r="29" spans="2:17" ht="15" customHeight="1">
      <c r="B29" s="4">
        <f t="shared" ref="B29:C29" si="31">INT(C29/2)</f>
        <v>3</v>
      </c>
      <c r="C29" s="37">
        <f t="shared" si="31"/>
        <v>6</v>
      </c>
      <c r="D29" s="37">
        <f t="shared" si="2"/>
        <v>12</v>
      </c>
      <c r="E29" s="40">
        <f t="shared" si="5"/>
        <v>24</v>
      </c>
      <c r="F29" s="148" t="s">
        <v>32</v>
      </c>
      <c r="G29" s="37">
        <v>0</v>
      </c>
      <c r="H29" s="141" t="s">
        <v>42</v>
      </c>
      <c r="I29" s="40">
        <v>0</v>
      </c>
      <c r="J29" s="148" t="s">
        <v>32</v>
      </c>
      <c r="K29" s="37">
        <v>0</v>
      </c>
      <c r="L29" s="141" t="s">
        <v>43</v>
      </c>
      <c r="M29" s="3">
        <v>0</v>
      </c>
      <c r="N29" s="148" t="s">
        <v>32</v>
      </c>
      <c r="O29" s="37">
        <v>0</v>
      </c>
      <c r="P29" s="141" t="s">
        <v>44</v>
      </c>
      <c r="Q29" s="40">
        <v>0</v>
      </c>
    </row>
    <row r="30" spans="2:17">
      <c r="B30" s="4">
        <f t="shared" ref="B30:C30" si="32">INT(C30/2)</f>
        <v>3</v>
      </c>
      <c r="C30" s="37">
        <f t="shared" si="32"/>
        <v>6</v>
      </c>
      <c r="D30" s="37">
        <f t="shared" si="2"/>
        <v>12</v>
      </c>
      <c r="E30" s="40">
        <f t="shared" si="5"/>
        <v>25</v>
      </c>
      <c r="F30" s="148"/>
      <c r="G30" s="37">
        <v>1</v>
      </c>
      <c r="H30" s="160"/>
      <c r="I30" s="40">
        <v>1</v>
      </c>
      <c r="J30" s="148"/>
      <c r="K30" s="37">
        <v>0</v>
      </c>
      <c r="L30" s="141"/>
      <c r="M30" s="3">
        <f t="shared" ref="M30:M36" si="33">M29+1</f>
        <v>1</v>
      </c>
      <c r="N30" s="148"/>
      <c r="O30" s="37">
        <v>0</v>
      </c>
      <c r="P30" s="141"/>
      <c r="Q30" s="40">
        <f t="shared" ref="Q30:Q36" si="34">Q29+1</f>
        <v>1</v>
      </c>
    </row>
    <row r="31" spans="2:17">
      <c r="B31" s="4">
        <f t="shared" ref="B31:C31" si="35">INT(C31/2)</f>
        <v>3</v>
      </c>
      <c r="C31" s="37">
        <f t="shared" si="35"/>
        <v>6</v>
      </c>
      <c r="D31" s="37">
        <f t="shared" si="2"/>
        <v>13</v>
      </c>
      <c r="E31" s="40">
        <f t="shared" si="5"/>
        <v>26</v>
      </c>
      <c r="F31" s="148"/>
      <c r="G31" s="37">
        <v>2</v>
      </c>
      <c r="H31" s="160"/>
      <c r="I31" s="40">
        <v>2</v>
      </c>
      <c r="J31" s="148"/>
      <c r="K31" s="37">
        <v>1</v>
      </c>
      <c r="L31" s="141"/>
      <c r="M31" s="3">
        <f t="shared" si="33"/>
        <v>2</v>
      </c>
      <c r="N31" s="148"/>
      <c r="O31" s="37">
        <v>1</v>
      </c>
      <c r="P31" s="141"/>
      <c r="Q31" s="40">
        <f t="shared" si="34"/>
        <v>2</v>
      </c>
    </row>
    <row r="32" spans="2:17">
      <c r="B32" s="4">
        <f t="shared" ref="B32:C32" si="36">INT(C32/2)</f>
        <v>3</v>
      </c>
      <c r="C32" s="37">
        <f t="shared" si="36"/>
        <v>6</v>
      </c>
      <c r="D32" s="37">
        <f t="shared" si="2"/>
        <v>13</v>
      </c>
      <c r="E32" s="40">
        <f t="shared" si="5"/>
        <v>27</v>
      </c>
      <c r="F32" s="148"/>
      <c r="G32" s="37">
        <v>3</v>
      </c>
      <c r="H32" s="160"/>
      <c r="I32" s="40">
        <v>3</v>
      </c>
      <c r="J32" s="148"/>
      <c r="K32" s="37">
        <v>1</v>
      </c>
      <c r="L32" s="141"/>
      <c r="M32" s="3">
        <f t="shared" si="33"/>
        <v>3</v>
      </c>
      <c r="N32" s="148"/>
      <c r="O32" s="37">
        <v>1</v>
      </c>
      <c r="P32" s="141"/>
      <c r="Q32" s="40">
        <f t="shared" si="34"/>
        <v>3</v>
      </c>
    </row>
    <row r="33" spans="2:17" ht="15" customHeight="1">
      <c r="B33" s="4">
        <f t="shared" ref="B33:C33" si="37">INT(C33/2)</f>
        <v>3</v>
      </c>
      <c r="C33" s="37">
        <f t="shared" si="37"/>
        <v>7</v>
      </c>
      <c r="D33" s="37">
        <f t="shared" si="2"/>
        <v>14</v>
      </c>
      <c r="E33" s="40">
        <f t="shared" si="5"/>
        <v>28</v>
      </c>
      <c r="F33" s="126" t="s">
        <v>41</v>
      </c>
      <c r="G33" s="161"/>
      <c r="H33" s="38" t="s">
        <v>39</v>
      </c>
      <c r="I33" s="40">
        <f>I32+1</f>
        <v>4</v>
      </c>
      <c r="J33" s="126" t="s">
        <v>41</v>
      </c>
      <c r="K33" s="161"/>
      <c r="L33" s="38" t="s">
        <v>39</v>
      </c>
      <c r="M33" s="40">
        <f t="shared" si="33"/>
        <v>4</v>
      </c>
      <c r="N33" s="126" t="s">
        <v>41</v>
      </c>
      <c r="O33" s="161"/>
      <c r="P33" s="38" t="s">
        <v>39</v>
      </c>
      <c r="Q33" s="40">
        <f t="shared" si="34"/>
        <v>4</v>
      </c>
    </row>
    <row r="34" spans="2:17">
      <c r="B34" s="4">
        <f t="shared" ref="B34:C34" si="38">INT(C34/2)</f>
        <v>3</v>
      </c>
      <c r="C34" s="37">
        <f t="shared" si="38"/>
        <v>7</v>
      </c>
      <c r="D34" s="37">
        <f t="shared" si="2"/>
        <v>14</v>
      </c>
      <c r="E34" s="40">
        <f t="shared" si="5"/>
        <v>29</v>
      </c>
      <c r="F34" s="171" t="s">
        <v>40</v>
      </c>
      <c r="G34" s="172"/>
      <c r="H34" s="172"/>
      <c r="I34" s="40">
        <f>I33+1</f>
        <v>5</v>
      </c>
      <c r="J34" s="171" t="s">
        <v>40</v>
      </c>
      <c r="K34" s="172"/>
      <c r="L34" s="172"/>
      <c r="M34" s="40">
        <f t="shared" si="33"/>
        <v>5</v>
      </c>
      <c r="N34" s="171" t="s">
        <v>40</v>
      </c>
      <c r="O34" s="172"/>
      <c r="P34" s="172"/>
      <c r="Q34" s="40">
        <f t="shared" si="34"/>
        <v>5</v>
      </c>
    </row>
    <row r="35" spans="2:17">
      <c r="B35" s="4">
        <f t="shared" ref="B35:C35" si="39">INT(C35/2)</f>
        <v>3</v>
      </c>
      <c r="C35" s="37">
        <f t="shared" si="39"/>
        <v>7</v>
      </c>
      <c r="D35" s="37">
        <f t="shared" si="2"/>
        <v>15</v>
      </c>
      <c r="E35" s="40">
        <f t="shared" si="5"/>
        <v>30</v>
      </c>
      <c r="F35" s="173"/>
      <c r="G35" s="174"/>
      <c r="H35" s="174"/>
      <c r="I35" s="40">
        <f>I34+1</f>
        <v>6</v>
      </c>
      <c r="J35" s="173"/>
      <c r="K35" s="174"/>
      <c r="L35" s="174"/>
      <c r="M35" s="40">
        <f t="shared" si="33"/>
        <v>6</v>
      </c>
      <c r="N35" s="173"/>
      <c r="O35" s="174"/>
      <c r="P35" s="174"/>
      <c r="Q35" s="40">
        <f t="shared" si="34"/>
        <v>6</v>
      </c>
    </row>
    <row r="36" spans="2:17" ht="15.75" thickBot="1">
      <c r="B36" s="44">
        <f t="shared" ref="B36:C36" si="40">INT(C36/2)</f>
        <v>3</v>
      </c>
      <c r="C36" s="41">
        <f t="shared" si="40"/>
        <v>7</v>
      </c>
      <c r="D36" s="41">
        <f t="shared" si="2"/>
        <v>15</v>
      </c>
      <c r="E36" s="42">
        <f t="shared" si="5"/>
        <v>31</v>
      </c>
      <c r="F36" s="177"/>
      <c r="G36" s="178"/>
      <c r="H36" s="178"/>
      <c r="I36" s="42">
        <f>I35+1</f>
        <v>7</v>
      </c>
      <c r="J36" s="177"/>
      <c r="K36" s="178"/>
      <c r="L36" s="178"/>
      <c r="M36" s="42">
        <f t="shared" si="33"/>
        <v>7</v>
      </c>
      <c r="N36" s="177"/>
      <c r="O36" s="178"/>
      <c r="P36" s="178"/>
      <c r="Q36" s="42">
        <f t="shared" si="34"/>
        <v>7</v>
      </c>
    </row>
    <row r="37" spans="2:17">
      <c r="F37" s="35"/>
      <c r="G37" s="2"/>
      <c r="H37" s="34"/>
      <c r="I37" s="2"/>
    </row>
    <row r="38" spans="2:17">
      <c r="F38" s="35"/>
      <c r="G38" s="2"/>
      <c r="H38" s="1"/>
      <c r="I38" s="2"/>
    </row>
    <row r="39" spans="2:17">
      <c r="F39" s="35"/>
      <c r="G39" s="2"/>
      <c r="H39" s="1"/>
      <c r="I39" s="2"/>
    </row>
    <row r="40" spans="2:17">
      <c r="F40" s="35"/>
      <c r="G40" s="2"/>
      <c r="H40" s="1"/>
      <c r="I40" s="2"/>
    </row>
  </sheetData>
  <mergeCells count="57">
    <mergeCell ref="J10:L12"/>
    <mergeCell ref="F10:H12"/>
    <mergeCell ref="F18:H20"/>
    <mergeCell ref="F26:H28"/>
    <mergeCell ref="F34:H36"/>
    <mergeCell ref="J34:L36"/>
    <mergeCell ref="J18:L20"/>
    <mergeCell ref="J21:J24"/>
    <mergeCell ref="L21:L24"/>
    <mergeCell ref="J29:J32"/>
    <mergeCell ref="L29:L32"/>
    <mergeCell ref="F25:G25"/>
    <mergeCell ref="F33:G33"/>
    <mergeCell ref="J33:K33"/>
    <mergeCell ref="J25:K25"/>
    <mergeCell ref="J26:L28"/>
    <mergeCell ref="F29:F32"/>
    <mergeCell ref="H29:H32"/>
    <mergeCell ref="N25:O25"/>
    <mergeCell ref="N33:O33"/>
    <mergeCell ref="N18:P20"/>
    <mergeCell ref="N26:P28"/>
    <mergeCell ref="N34:P36"/>
    <mergeCell ref="N21:N24"/>
    <mergeCell ref="P21:P24"/>
    <mergeCell ref="N29:N32"/>
    <mergeCell ref="P29:P32"/>
    <mergeCell ref="B2:Q2"/>
    <mergeCell ref="J17:K17"/>
    <mergeCell ref="J9:K9"/>
    <mergeCell ref="N9:O9"/>
    <mergeCell ref="N17:O17"/>
    <mergeCell ref="N3:P3"/>
    <mergeCell ref="N4:Q4"/>
    <mergeCell ref="N5:N8"/>
    <mergeCell ref="P5:P8"/>
    <mergeCell ref="N13:N16"/>
    <mergeCell ref="P13:P16"/>
    <mergeCell ref="N10:P12"/>
    <mergeCell ref="J13:J16"/>
    <mergeCell ref="L13:L16"/>
    <mergeCell ref="J5:J8"/>
    <mergeCell ref="L5:L8"/>
    <mergeCell ref="J4:M4"/>
    <mergeCell ref="J3:L3"/>
    <mergeCell ref="B3:D3"/>
    <mergeCell ref="E3:E4"/>
    <mergeCell ref="F3:H3"/>
    <mergeCell ref="F4:I4"/>
    <mergeCell ref="F5:F8"/>
    <mergeCell ref="H5:H8"/>
    <mergeCell ref="F13:F16"/>
    <mergeCell ref="H13:H16"/>
    <mergeCell ref="F21:F24"/>
    <mergeCell ref="H21:H24"/>
    <mergeCell ref="F9:G9"/>
    <mergeCell ref="F17:G17"/>
  </mergeCells>
  <pageMargins left="0.7" right="0.7" top="0.75" bottom="0.75" header="0.3" footer="0.3"/>
  <pageSetup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218"/>
  <sheetViews>
    <sheetView zoomScale="70" zoomScaleNormal="70" workbookViewId="0">
      <selection activeCell="A241" sqref="A241"/>
    </sheetView>
  </sheetViews>
  <sheetFormatPr defaultRowHeight="15"/>
  <cols>
    <col min="1" max="1" width="14.85546875" bestFit="1" customWidth="1"/>
    <col min="2" max="2" width="7.85546875" bestFit="1" customWidth="1"/>
    <col min="3" max="3" width="7.28515625" bestFit="1" customWidth="1"/>
    <col min="4" max="4" width="36.85546875" bestFit="1" customWidth="1"/>
    <col min="5" max="5" width="6.42578125" bestFit="1" customWidth="1"/>
    <col min="6" max="21" width="4.85546875" customWidth="1"/>
    <col min="22" max="22" width="3.42578125" style="53" bestFit="1" customWidth="1"/>
  </cols>
  <sheetData>
    <row r="1" spans="1:22">
      <c r="E1">
        <v>512</v>
      </c>
      <c r="F1" s="213" t="s">
        <v>93</v>
      </c>
      <c r="G1" s="213"/>
      <c r="H1" s="213"/>
      <c r="K1" s="215" t="s">
        <v>96</v>
      </c>
      <c r="L1" s="215"/>
      <c r="M1" s="215"/>
      <c r="N1">
        <v>1</v>
      </c>
      <c r="O1">
        <v>2</v>
      </c>
      <c r="P1">
        <v>4</v>
      </c>
      <c r="Q1">
        <v>8</v>
      </c>
    </row>
    <row r="2" spans="1:22">
      <c r="E2">
        <v>32</v>
      </c>
      <c r="F2" s="213" t="s">
        <v>94</v>
      </c>
      <c r="G2" s="213"/>
      <c r="H2" s="213"/>
      <c r="K2" s="215" t="s">
        <v>99</v>
      </c>
      <c r="L2" s="215"/>
      <c r="M2" s="215"/>
      <c r="N2">
        <f>2^N1</f>
        <v>2</v>
      </c>
      <c r="O2">
        <f>2^O1</f>
        <v>4</v>
      </c>
      <c r="P2">
        <f>2^P1</f>
        <v>16</v>
      </c>
      <c r="Q2">
        <f>2^Q1</f>
        <v>256</v>
      </c>
    </row>
    <row r="3" spans="1:22">
      <c r="F3" s="213" t="s">
        <v>109</v>
      </c>
      <c r="G3" s="213"/>
      <c r="H3" s="213"/>
      <c r="I3">
        <f>4*4</f>
        <v>16</v>
      </c>
      <c r="J3" t="s">
        <v>45</v>
      </c>
      <c r="K3" s="215" t="s">
        <v>89</v>
      </c>
      <c r="L3" s="215"/>
      <c r="M3" s="215"/>
      <c r="N3">
        <f>$E$2*8/N1</f>
        <v>256</v>
      </c>
      <c r="O3">
        <f>$E$2*8/O1</f>
        <v>128</v>
      </c>
      <c r="P3">
        <f>$E$2*8/P1</f>
        <v>64</v>
      </c>
      <c r="Q3">
        <f>$E$2*8/Q1</f>
        <v>32</v>
      </c>
    </row>
    <row r="4" spans="1:22">
      <c r="K4" s="215" t="s">
        <v>97</v>
      </c>
      <c r="L4" s="215"/>
      <c r="M4" s="215"/>
      <c r="N4">
        <f>N3/(8*8)</f>
        <v>4</v>
      </c>
      <c r="O4">
        <f>O3/(8*8)</f>
        <v>2</v>
      </c>
      <c r="P4">
        <f>P3/(8*8)</f>
        <v>1</v>
      </c>
      <c r="Q4">
        <f>Q3/(8*8)</f>
        <v>0.5</v>
      </c>
    </row>
    <row r="5" spans="1:22">
      <c r="J5" s="214" t="s">
        <v>110</v>
      </c>
      <c r="K5" s="214"/>
      <c r="L5" s="214"/>
      <c r="M5" s="214"/>
      <c r="N5">
        <f>$I$3*8/N1</f>
        <v>128</v>
      </c>
      <c r="O5">
        <f>$I$3*8/O1</f>
        <v>64</v>
      </c>
      <c r="P5">
        <f>$I$3*8/P1</f>
        <v>32</v>
      </c>
      <c r="Q5">
        <f>$I$3*8/Q1</f>
        <v>16</v>
      </c>
    </row>
    <row r="7" spans="1:22">
      <c r="E7" s="142" t="s">
        <v>95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</row>
    <row r="8" spans="1:22">
      <c r="E8" s="54"/>
      <c r="F8" s="54">
        <v>0</v>
      </c>
      <c r="G8" s="54">
        <f t="shared" ref="G8:U8" si="0">F8+$E$2</f>
        <v>32</v>
      </c>
      <c r="H8" s="54">
        <f t="shared" si="0"/>
        <v>64</v>
      </c>
      <c r="I8" s="54">
        <f t="shared" si="0"/>
        <v>96</v>
      </c>
      <c r="J8" s="54">
        <f t="shared" si="0"/>
        <v>128</v>
      </c>
      <c r="K8" s="54">
        <f t="shared" si="0"/>
        <v>160</v>
      </c>
      <c r="L8" s="54">
        <f t="shared" si="0"/>
        <v>192</v>
      </c>
      <c r="M8" s="54">
        <f t="shared" si="0"/>
        <v>224</v>
      </c>
      <c r="N8" s="54">
        <f t="shared" si="0"/>
        <v>256</v>
      </c>
      <c r="O8" s="54">
        <f t="shared" si="0"/>
        <v>288</v>
      </c>
      <c r="P8" s="54">
        <f t="shared" si="0"/>
        <v>320</v>
      </c>
      <c r="Q8" s="54">
        <f t="shared" si="0"/>
        <v>352</v>
      </c>
      <c r="R8" s="54">
        <f t="shared" si="0"/>
        <v>384</v>
      </c>
      <c r="S8" s="54">
        <f t="shared" si="0"/>
        <v>416</v>
      </c>
      <c r="T8" s="54">
        <f t="shared" si="0"/>
        <v>448</v>
      </c>
      <c r="U8" s="54">
        <f t="shared" si="0"/>
        <v>480</v>
      </c>
    </row>
    <row r="9" spans="1:22">
      <c r="A9" s="179" t="s">
        <v>85</v>
      </c>
      <c r="B9" s="179"/>
      <c r="C9" s="179"/>
      <c r="D9" s="179"/>
      <c r="E9" s="54">
        <v>0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3">
        <v>0</v>
      </c>
    </row>
    <row r="10" spans="1:22">
      <c r="A10" s="69" t="s">
        <v>54</v>
      </c>
      <c r="B10" s="72">
        <v>32768</v>
      </c>
      <c r="C10" s="69" t="s">
        <v>45</v>
      </c>
      <c r="E10" s="54">
        <f t="shared" ref="E10:E41" si="1">E9+$E$1</f>
        <v>512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3">
        <f>V9+1</f>
        <v>1</v>
      </c>
    </row>
    <row r="11" spans="1:22">
      <c r="A11" t="s">
        <v>41</v>
      </c>
      <c r="B11">
        <f>2*256</f>
        <v>512</v>
      </c>
      <c r="C11" t="s">
        <v>45</v>
      </c>
      <c r="D11" t="s">
        <v>48</v>
      </c>
      <c r="E11" s="54">
        <f t="shared" si="1"/>
        <v>1024</v>
      </c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3">
        <f t="shared" ref="V11:V72" si="2">V10+1</f>
        <v>2</v>
      </c>
    </row>
    <row r="12" spans="1:22">
      <c r="A12" t="s">
        <v>47</v>
      </c>
      <c r="B12">
        <f>64*64</f>
        <v>4096</v>
      </c>
      <c r="C12" t="s">
        <v>45</v>
      </c>
      <c r="D12" t="s">
        <v>49</v>
      </c>
      <c r="E12" s="54">
        <f t="shared" si="1"/>
        <v>1536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3">
        <f t="shared" si="2"/>
        <v>3</v>
      </c>
    </row>
    <row r="13" spans="1:22">
      <c r="A13" t="s">
        <v>47</v>
      </c>
      <c r="B13">
        <f>64*64</f>
        <v>4096</v>
      </c>
      <c r="C13" t="s">
        <v>45</v>
      </c>
      <c r="D13" t="s">
        <v>49</v>
      </c>
      <c r="E13" s="54">
        <f t="shared" si="1"/>
        <v>2048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3">
        <f t="shared" si="2"/>
        <v>4</v>
      </c>
    </row>
    <row r="14" spans="1:22">
      <c r="A14" t="s">
        <v>47</v>
      </c>
      <c r="B14">
        <f>64*64</f>
        <v>4096</v>
      </c>
      <c r="C14" t="s">
        <v>45</v>
      </c>
      <c r="D14" t="s">
        <v>49</v>
      </c>
      <c r="E14" s="54">
        <f t="shared" si="1"/>
        <v>2560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3">
        <f t="shared" si="2"/>
        <v>5</v>
      </c>
    </row>
    <row r="15" spans="1:22">
      <c r="A15" t="s">
        <v>47</v>
      </c>
      <c r="B15">
        <f>64*64</f>
        <v>4096</v>
      </c>
      <c r="C15" t="s">
        <v>45</v>
      </c>
      <c r="D15" t="s">
        <v>49</v>
      </c>
      <c r="E15" s="54">
        <f t="shared" si="1"/>
        <v>3072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3">
        <f t="shared" si="2"/>
        <v>6</v>
      </c>
    </row>
    <row r="16" spans="1:22">
      <c r="A16" s="69" t="s">
        <v>46</v>
      </c>
      <c r="B16" s="69">
        <f>B10-SUM(B11:B15)</f>
        <v>15872</v>
      </c>
      <c r="C16" s="69" t="s">
        <v>45</v>
      </c>
      <c r="E16" s="54">
        <f t="shared" si="1"/>
        <v>3584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3">
        <f t="shared" si="2"/>
        <v>7</v>
      </c>
    </row>
    <row r="17" spans="1:22">
      <c r="E17" s="54">
        <f t="shared" si="1"/>
        <v>4096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3">
        <f t="shared" si="2"/>
        <v>8</v>
      </c>
    </row>
    <row r="18" spans="1:22">
      <c r="A18" s="179" t="s">
        <v>84</v>
      </c>
      <c r="B18" s="179"/>
      <c r="C18" s="179"/>
      <c r="D18" s="179"/>
      <c r="E18" s="54">
        <f t="shared" si="1"/>
        <v>4608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3">
        <f t="shared" si="2"/>
        <v>9</v>
      </c>
    </row>
    <row r="19" spans="1:22">
      <c r="A19" t="s">
        <v>51</v>
      </c>
      <c r="B19">
        <f>B16</f>
        <v>15872</v>
      </c>
      <c r="C19">
        <f>INT(SQRT(B19))</f>
        <v>125</v>
      </c>
      <c r="D19" t="s">
        <v>86</v>
      </c>
      <c r="E19" s="54">
        <f t="shared" si="1"/>
        <v>5120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3">
        <f t="shared" si="2"/>
        <v>10</v>
      </c>
    </row>
    <row r="20" spans="1:22">
      <c r="A20" t="s">
        <v>50</v>
      </c>
      <c r="B20">
        <f>B19*2</f>
        <v>31744</v>
      </c>
      <c r="C20">
        <f>INT(SQRT(B20))</f>
        <v>178</v>
      </c>
      <c r="D20" t="s">
        <v>86</v>
      </c>
      <c r="E20" s="54">
        <f t="shared" si="1"/>
        <v>5632</v>
      </c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3">
        <f t="shared" si="2"/>
        <v>11</v>
      </c>
    </row>
    <row r="21" spans="1:22">
      <c r="A21" t="s">
        <v>52</v>
      </c>
      <c r="B21">
        <f>B20*2</f>
        <v>63488</v>
      </c>
      <c r="C21">
        <f>INT(SQRT(B21))</f>
        <v>251</v>
      </c>
      <c r="D21" t="s">
        <v>86</v>
      </c>
      <c r="E21" s="54">
        <f t="shared" si="1"/>
        <v>6144</v>
      </c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3">
        <f t="shared" si="2"/>
        <v>12</v>
      </c>
    </row>
    <row r="22" spans="1:22">
      <c r="A22" t="s">
        <v>53</v>
      </c>
      <c r="B22">
        <f>B21*2</f>
        <v>126976</v>
      </c>
      <c r="C22">
        <f>INT(SQRT(B22))</f>
        <v>356</v>
      </c>
      <c r="D22" t="s">
        <v>86</v>
      </c>
      <c r="E22" s="54">
        <f t="shared" si="1"/>
        <v>6656</v>
      </c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3">
        <f t="shared" si="2"/>
        <v>13</v>
      </c>
    </row>
    <row r="23" spans="1:22">
      <c r="E23" s="54">
        <f t="shared" si="1"/>
        <v>7168</v>
      </c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3">
        <f t="shared" si="2"/>
        <v>14</v>
      </c>
    </row>
    <row r="24" spans="1:22">
      <c r="E24" s="54">
        <f t="shared" si="1"/>
        <v>7680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3">
        <f t="shared" si="2"/>
        <v>15</v>
      </c>
    </row>
    <row r="25" spans="1:22">
      <c r="E25" s="54">
        <f t="shared" si="1"/>
        <v>8192</v>
      </c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3">
        <f t="shared" si="2"/>
        <v>16</v>
      </c>
    </row>
    <row r="26" spans="1:22">
      <c r="E26" s="54">
        <f t="shared" si="1"/>
        <v>8704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3">
        <f t="shared" si="2"/>
        <v>17</v>
      </c>
    </row>
    <row r="27" spans="1:22">
      <c r="E27" s="54">
        <f t="shared" si="1"/>
        <v>9216</v>
      </c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3">
        <f t="shared" si="2"/>
        <v>18</v>
      </c>
    </row>
    <row r="28" spans="1:22">
      <c r="E28" s="54">
        <f t="shared" si="1"/>
        <v>9728</v>
      </c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3">
        <f t="shared" si="2"/>
        <v>19</v>
      </c>
    </row>
    <row r="29" spans="1:22">
      <c r="E29" s="54">
        <f t="shared" si="1"/>
        <v>10240</v>
      </c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3">
        <f t="shared" si="2"/>
        <v>20</v>
      </c>
    </row>
    <row r="30" spans="1:22">
      <c r="E30" s="54">
        <f t="shared" si="1"/>
        <v>10752</v>
      </c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3">
        <f t="shared" si="2"/>
        <v>21</v>
      </c>
    </row>
    <row r="31" spans="1:22">
      <c r="E31" s="54">
        <f t="shared" si="1"/>
        <v>11264</v>
      </c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3">
        <f t="shared" si="2"/>
        <v>22</v>
      </c>
    </row>
    <row r="32" spans="1:22">
      <c r="E32" s="54">
        <f t="shared" si="1"/>
        <v>11776</v>
      </c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3">
        <f t="shared" si="2"/>
        <v>23</v>
      </c>
    </row>
    <row r="33" spans="5:22">
      <c r="E33" s="54">
        <f t="shared" si="1"/>
        <v>12288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3">
        <f t="shared" si="2"/>
        <v>24</v>
      </c>
    </row>
    <row r="34" spans="5:22">
      <c r="E34" s="54">
        <f t="shared" si="1"/>
        <v>12800</v>
      </c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3">
        <f t="shared" si="2"/>
        <v>25</v>
      </c>
    </row>
    <row r="35" spans="5:22">
      <c r="E35" s="54">
        <f t="shared" si="1"/>
        <v>13312</v>
      </c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3">
        <f t="shared" si="2"/>
        <v>26</v>
      </c>
    </row>
    <row r="36" spans="5:22">
      <c r="E36" s="54">
        <f t="shared" si="1"/>
        <v>13824</v>
      </c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3">
        <f t="shared" si="2"/>
        <v>27</v>
      </c>
    </row>
    <row r="37" spans="5:22">
      <c r="E37" s="54">
        <f t="shared" si="1"/>
        <v>14336</v>
      </c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3">
        <f t="shared" si="2"/>
        <v>28</v>
      </c>
    </row>
    <row r="38" spans="5:22">
      <c r="E38" s="54">
        <f t="shared" si="1"/>
        <v>14848</v>
      </c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3">
        <f t="shared" si="2"/>
        <v>29</v>
      </c>
    </row>
    <row r="39" spans="5:22">
      <c r="E39" s="54">
        <f t="shared" si="1"/>
        <v>15360</v>
      </c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3">
        <f t="shared" si="2"/>
        <v>30</v>
      </c>
    </row>
    <row r="40" spans="5:22">
      <c r="E40" s="54">
        <f t="shared" si="1"/>
        <v>15872</v>
      </c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3">
        <f t="shared" si="2"/>
        <v>31</v>
      </c>
    </row>
    <row r="41" spans="5:22">
      <c r="E41" s="54">
        <f t="shared" si="1"/>
        <v>16384</v>
      </c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3">
        <f t="shared" si="2"/>
        <v>32</v>
      </c>
    </row>
    <row r="42" spans="5:22">
      <c r="E42" s="54">
        <f t="shared" ref="E42:E72" si="3">E41+$E$1</f>
        <v>16896</v>
      </c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3">
        <f t="shared" si="2"/>
        <v>33</v>
      </c>
    </row>
    <row r="43" spans="5:22">
      <c r="E43" s="54">
        <f t="shared" si="3"/>
        <v>17408</v>
      </c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3">
        <f t="shared" si="2"/>
        <v>34</v>
      </c>
    </row>
    <row r="44" spans="5:22">
      <c r="E44" s="54">
        <f t="shared" si="3"/>
        <v>17920</v>
      </c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3">
        <f t="shared" si="2"/>
        <v>35</v>
      </c>
    </row>
    <row r="45" spans="5:22">
      <c r="E45" s="54">
        <f t="shared" si="3"/>
        <v>18432</v>
      </c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3">
        <f t="shared" si="2"/>
        <v>36</v>
      </c>
    </row>
    <row r="46" spans="5:22">
      <c r="E46" s="54">
        <f t="shared" si="3"/>
        <v>18944</v>
      </c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3">
        <f t="shared" si="2"/>
        <v>37</v>
      </c>
    </row>
    <row r="47" spans="5:22">
      <c r="E47" s="54">
        <f t="shared" si="3"/>
        <v>19456</v>
      </c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3">
        <f t="shared" si="2"/>
        <v>38</v>
      </c>
    </row>
    <row r="48" spans="5:22">
      <c r="E48" s="54">
        <f t="shared" si="3"/>
        <v>19968</v>
      </c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3">
        <f t="shared" si="2"/>
        <v>39</v>
      </c>
    </row>
    <row r="49" spans="5:22">
      <c r="E49" s="54">
        <f t="shared" si="3"/>
        <v>20480</v>
      </c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3">
        <f t="shared" si="2"/>
        <v>40</v>
      </c>
    </row>
    <row r="50" spans="5:22">
      <c r="E50" s="54">
        <f t="shared" si="3"/>
        <v>20992</v>
      </c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3">
        <f t="shared" si="2"/>
        <v>41</v>
      </c>
    </row>
    <row r="51" spans="5:22">
      <c r="E51" s="54">
        <f t="shared" si="3"/>
        <v>21504</v>
      </c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3">
        <f t="shared" si="2"/>
        <v>42</v>
      </c>
    </row>
    <row r="52" spans="5:22">
      <c r="E52" s="54">
        <f t="shared" si="3"/>
        <v>22016</v>
      </c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3">
        <f t="shared" si="2"/>
        <v>43</v>
      </c>
    </row>
    <row r="53" spans="5:22">
      <c r="E53" s="54">
        <f t="shared" si="3"/>
        <v>22528</v>
      </c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3">
        <f t="shared" si="2"/>
        <v>44</v>
      </c>
    </row>
    <row r="54" spans="5:22">
      <c r="E54" s="54">
        <f t="shared" si="3"/>
        <v>23040</v>
      </c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3">
        <f t="shared" si="2"/>
        <v>45</v>
      </c>
    </row>
    <row r="55" spans="5:22">
      <c r="E55" s="54">
        <f t="shared" si="3"/>
        <v>23552</v>
      </c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3">
        <f t="shared" si="2"/>
        <v>46</v>
      </c>
    </row>
    <row r="56" spans="5:22">
      <c r="E56" s="54">
        <f t="shared" si="3"/>
        <v>24064</v>
      </c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3">
        <f t="shared" si="2"/>
        <v>47</v>
      </c>
    </row>
    <row r="57" spans="5:22">
      <c r="E57" s="54">
        <f t="shared" si="3"/>
        <v>24576</v>
      </c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3">
        <f t="shared" si="2"/>
        <v>48</v>
      </c>
    </row>
    <row r="58" spans="5:22">
      <c r="E58" s="54">
        <f t="shared" si="3"/>
        <v>25088</v>
      </c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3">
        <f t="shared" si="2"/>
        <v>49</v>
      </c>
    </row>
    <row r="59" spans="5:22">
      <c r="E59" s="54">
        <f t="shared" si="3"/>
        <v>25600</v>
      </c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3">
        <f t="shared" si="2"/>
        <v>50</v>
      </c>
    </row>
    <row r="60" spans="5:22">
      <c r="E60" s="54">
        <f t="shared" si="3"/>
        <v>26112</v>
      </c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3">
        <f t="shared" si="2"/>
        <v>51</v>
      </c>
    </row>
    <row r="61" spans="5:22">
      <c r="E61" s="54">
        <f t="shared" si="3"/>
        <v>26624</v>
      </c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3">
        <f t="shared" si="2"/>
        <v>52</v>
      </c>
    </row>
    <row r="62" spans="5:22">
      <c r="E62" s="54">
        <f t="shared" si="3"/>
        <v>27136</v>
      </c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3">
        <f t="shared" si="2"/>
        <v>53</v>
      </c>
    </row>
    <row r="63" spans="5:22">
      <c r="E63" s="54">
        <f t="shared" si="3"/>
        <v>27648</v>
      </c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3">
        <f t="shared" si="2"/>
        <v>54</v>
      </c>
    </row>
    <row r="64" spans="5:22">
      <c r="E64" s="54">
        <f t="shared" si="3"/>
        <v>28160</v>
      </c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3">
        <f t="shared" si="2"/>
        <v>55</v>
      </c>
    </row>
    <row r="65" spans="5:22">
      <c r="E65" s="54">
        <f t="shared" si="3"/>
        <v>28672</v>
      </c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3">
        <f t="shared" si="2"/>
        <v>56</v>
      </c>
    </row>
    <row r="66" spans="5:22">
      <c r="E66" s="54">
        <f t="shared" si="3"/>
        <v>29184</v>
      </c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3">
        <f t="shared" si="2"/>
        <v>57</v>
      </c>
    </row>
    <row r="67" spans="5:22">
      <c r="E67" s="54">
        <f t="shared" si="3"/>
        <v>29696</v>
      </c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3">
        <f t="shared" si="2"/>
        <v>58</v>
      </c>
    </row>
    <row r="68" spans="5:22">
      <c r="E68" s="54">
        <f t="shared" si="3"/>
        <v>30208</v>
      </c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3">
        <f t="shared" si="2"/>
        <v>59</v>
      </c>
    </row>
    <row r="69" spans="5:22">
      <c r="E69" s="54">
        <f t="shared" si="3"/>
        <v>30720</v>
      </c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3">
        <f t="shared" si="2"/>
        <v>60</v>
      </c>
    </row>
    <row r="70" spans="5:22">
      <c r="E70" s="54">
        <f t="shared" si="3"/>
        <v>31232</v>
      </c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3">
        <f t="shared" si="2"/>
        <v>61</v>
      </c>
    </row>
    <row r="71" spans="5:22">
      <c r="E71" s="54">
        <f t="shared" si="3"/>
        <v>31744</v>
      </c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3">
        <f t="shared" si="2"/>
        <v>62</v>
      </c>
    </row>
    <row r="72" spans="5:22">
      <c r="E72" s="54">
        <f t="shared" si="3"/>
        <v>32256</v>
      </c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53">
        <f t="shared" si="2"/>
        <v>63</v>
      </c>
    </row>
    <row r="74" spans="5:22">
      <c r="F74" s="152" t="s">
        <v>104</v>
      </c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</row>
    <row r="76" spans="5:22" ht="15" customHeight="1">
      <c r="F76" s="180" t="s">
        <v>112</v>
      </c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6"/>
      <c r="V76" s="53">
        <v>0</v>
      </c>
    </row>
    <row r="77" spans="5:22">
      <c r="F77" s="207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9"/>
      <c r="V77" s="53">
        <f>V76+1</f>
        <v>1</v>
      </c>
    </row>
    <row r="78" spans="5:22">
      <c r="F78" s="207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9"/>
      <c r="V78" s="53">
        <f t="shared" ref="V78:V84" si="4">V77+1</f>
        <v>2</v>
      </c>
    </row>
    <row r="79" spans="5:22">
      <c r="F79" s="207"/>
      <c r="G79" s="208"/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9"/>
      <c r="V79" s="53">
        <f t="shared" si="4"/>
        <v>3</v>
      </c>
    </row>
    <row r="80" spans="5:22">
      <c r="F80" s="207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9"/>
      <c r="V80" s="53">
        <f t="shared" si="4"/>
        <v>4</v>
      </c>
    </row>
    <row r="81" spans="6:22">
      <c r="F81" s="207"/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9"/>
      <c r="V81" s="53">
        <f t="shared" si="4"/>
        <v>5</v>
      </c>
    </row>
    <row r="82" spans="6:22">
      <c r="F82" s="207"/>
      <c r="G82" s="208"/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9"/>
      <c r="V82" s="53">
        <f t="shared" si="4"/>
        <v>6</v>
      </c>
    </row>
    <row r="83" spans="6:22">
      <c r="F83" s="207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9"/>
      <c r="V83" s="53">
        <f t="shared" si="4"/>
        <v>7</v>
      </c>
    </row>
    <row r="84" spans="6:22" ht="15" customHeight="1">
      <c r="F84" s="207"/>
      <c r="G84" s="208"/>
      <c r="H84" s="208"/>
      <c r="I84" s="208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9"/>
      <c r="V84" s="53">
        <f t="shared" si="4"/>
        <v>8</v>
      </c>
    </row>
    <row r="85" spans="6:22" ht="15" customHeight="1">
      <c r="F85" s="207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9"/>
      <c r="V85" s="53">
        <f>V84+1</f>
        <v>9</v>
      </c>
    </row>
    <row r="86" spans="6:22">
      <c r="F86" s="207"/>
      <c r="G86" s="208"/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9"/>
      <c r="V86" s="53">
        <f t="shared" ref="V86:V92" si="5">V85+1</f>
        <v>10</v>
      </c>
    </row>
    <row r="87" spans="6:22">
      <c r="F87" s="207"/>
      <c r="G87" s="208"/>
      <c r="H87" s="208"/>
      <c r="I87" s="208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9"/>
      <c r="V87" s="53">
        <f t="shared" si="5"/>
        <v>11</v>
      </c>
    </row>
    <row r="88" spans="6:22">
      <c r="F88" s="207"/>
      <c r="G88" s="208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9"/>
      <c r="V88" s="53">
        <f t="shared" si="5"/>
        <v>12</v>
      </c>
    </row>
    <row r="89" spans="6:22">
      <c r="F89" s="207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9"/>
      <c r="V89" s="53">
        <f t="shared" si="5"/>
        <v>13</v>
      </c>
    </row>
    <row r="90" spans="6:22" ht="15" customHeight="1">
      <c r="F90" s="207"/>
      <c r="G90" s="208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9"/>
      <c r="V90" s="53">
        <f t="shared" si="5"/>
        <v>14</v>
      </c>
    </row>
    <row r="91" spans="6:22">
      <c r="F91" s="207"/>
      <c r="G91" s="208"/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9"/>
      <c r="V91" s="53">
        <f t="shared" si="5"/>
        <v>15</v>
      </c>
    </row>
    <row r="92" spans="6:22" ht="15" customHeight="1">
      <c r="F92" s="207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9"/>
      <c r="V92" s="53">
        <f t="shared" si="5"/>
        <v>16</v>
      </c>
    </row>
    <row r="93" spans="6:22" ht="15" customHeight="1">
      <c r="F93" s="207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9"/>
      <c r="V93" s="53">
        <f>V92+1</f>
        <v>17</v>
      </c>
    </row>
    <row r="94" spans="6:22">
      <c r="F94" s="207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9"/>
      <c r="V94" s="53">
        <f t="shared" ref="V94:V100" si="6">V93+1</f>
        <v>18</v>
      </c>
    </row>
    <row r="95" spans="6:22">
      <c r="F95" s="207"/>
      <c r="G95" s="208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9"/>
      <c r="V95" s="53">
        <f t="shared" si="6"/>
        <v>19</v>
      </c>
    </row>
    <row r="96" spans="6:22">
      <c r="F96" s="207"/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9"/>
      <c r="V96" s="53">
        <f t="shared" si="6"/>
        <v>20</v>
      </c>
    </row>
    <row r="97" spans="6:22">
      <c r="F97" s="207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9"/>
      <c r="V97" s="53">
        <f t="shared" si="6"/>
        <v>21</v>
      </c>
    </row>
    <row r="98" spans="6:22">
      <c r="F98" s="207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9"/>
      <c r="V98" s="53">
        <f t="shared" si="6"/>
        <v>22</v>
      </c>
    </row>
    <row r="99" spans="6:22">
      <c r="F99" s="207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9"/>
      <c r="V99" s="53">
        <f t="shared" si="6"/>
        <v>23</v>
      </c>
    </row>
    <row r="100" spans="6:22">
      <c r="F100" s="207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9"/>
      <c r="V100" s="53">
        <f t="shared" si="6"/>
        <v>24</v>
      </c>
    </row>
    <row r="101" spans="6:22">
      <c r="F101" s="207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9"/>
      <c r="V101" s="53">
        <f>V100+1</f>
        <v>25</v>
      </c>
    </row>
    <row r="102" spans="6:22">
      <c r="F102" s="207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9"/>
      <c r="V102" s="53">
        <f t="shared" ref="V102:V107" si="7">V101+1</f>
        <v>26</v>
      </c>
    </row>
    <row r="103" spans="6:22">
      <c r="F103" s="207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9"/>
      <c r="V103" s="53">
        <f t="shared" si="7"/>
        <v>27</v>
      </c>
    </row>
    <row r="104" spans="6:22">
      <c r="F104" s="207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9"/>
      <c r="V104" s="53">
        <f t="shared" si="7"/>
        <v>28</v>
      </c>
    </row>
    <row r="105" spans="6:22">
      <c r="F105" s="207"/>
      <c r="G105" s="20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9"/>
      <c r="V105" s="53">
        <f t="shared" si="7"/>
        <v>29</v>
      </c>
    </row>
    <row r="106" spans="6:22">
      <c r="F106" s="207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9"/>
      <c r="V106" s="53">
        <f t="shared" si="7"/>
        <v>30</v>
      </c>
    </row>
    <row r="107" spans="6:22">
      <c r="F107" s="210"/>
      <c r="G107" s="211"/>
      <c r="H107" s="211"/>
      <c r="I107" s="211"/>
      <c r="J107" s="211"/>
      <c r="K107" s="211"/>
      <c r="L107" s="211"/>
      <c r="M107" s="211"/>
      <c r="N107" s="211"/>
      <c r="O107" s="211"/>
      <c r="P107" s="211"/>
      <c r="Q107" s="211"/>
      <c r="R107" s="211"/>
      <c r="S107" s="211"/>
      <c r="T107" s="211"/>
      <c r="U107" s="212"/>
      <c r="V107" s="53">
        <f t="shared" si="7"/>
        <v>31</v>
      </c>
    </row>
    <row r="109" spans="6:22">
      <c r="F109" s="180" t="s">
        <v>111</v>
      </c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6"/>
      <c r="V109" s="53">
        <v>0</v>
      </c>
    </row>
    <row r="110" spans="6:22">
      <c r="F110" s="207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9"/>
      <c r="V110" s="53">
        <f>V109+1</f>
        <v>1</v>
      </c>
    </row>
    <row r="111" spans="6:22">
      <c r="F111" s="207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9"/>
      <c r="V111" s="53">
        <f t="shared" ref="V111:V117" si="8">V110+1</f>
        <v>2</v>
      </c>
    </row>
    <row r="112" spans="6:22">
      <c r="F112" s="207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9"/>
      <c r="V112" s="53">
        <f t="shared" si="8"/>
        <v>3</v>
      </c>
    </row>
    <row r="113" spans="6:22">
      <c r="F113" s="207"/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9"/>
      <c r="V113" s="53">
        <f t="shared" si="8"/>
        <v>4</v>
      </c>
    </row>
    <row r="114" spans="6:22">
      <c r="F114" s="207"/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9"/>
      <c r="V114" s="53">
        <f t="shared" si="8"/>
        <v>5</v>
      </c>
    </row>
    <row r="115" spans="6:22">
      <c r="F115" s="207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9"/>
      <c r="V115" s="53">
        <f t="shared" si="8"/>
        <v>6</v>
      </c>
    </row>
    <row r="116" spans="6:22">
      <c r="F116" s="207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9"/>
      <c r="V116" s="53">
        <f t="shared" si="8"/>
        <v>7</v>
      </c>
    </row>
    <row r="117" spans="6:22">
      <c r="F117" s="207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9"/>
      <c r="V117" s="53">
        <f t="shared" si="8"/>
        <v>8</v>
      </c>
    </row>
    <row r="118" spans="6:22">
      <c r="F118" s="207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9"/>
      <c r="V118" s="53">
        <f>V117+1</f>
        <v>9</v>
      </c>
    </row>
    <row r="119" spans="6:22">
      <c r="F119" s="207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9"/>
      <c r="V119" s="53">
        <f t="shared" ref="V119:V124" si="9">V118+1</f>
        <v>10</v>
      </c>
    </row>
    <row r="120" spans="6:22">
      <c r="F120" s="207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9"/>
      <c r="V120" s="53">
        <f t="shared" si="9"/>
        <v>11</v>
      </c>
    </row>
    <row r="121" spans="6:22">
      <c r="F121" s="207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9"/>
      <c r="V121" s="53">
        <f t="shared" si="9"/>
        <v>12</v>
      </c>
    </row>
    <row r="122" spans="6:22">
      <c r="F122" s="207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9"/>
      <c r="V122" s="53">
        <f t="shared" si="9"/>
        <v>13</v>
      </c>
    </row>
    <row r="123" spans="6:22">
      <c r="F123" s="207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9"/>
      <c r="V123" s="53">
        <f t="shared" si="9"/>
        <v>14</v>
      </c>
    </row>
    <row r="124" spans="6:22">
      <c r="F124" s="210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2"/>
      <c r="V124" s="53">
        <f t="shared" si="9"/>
        <v>15</v>
      </c>
    </row>
    <row r="126" spans="6:22">
      <c r="F126" s="180" t="s">
        <v>100</v>
      </c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1"/>
      <c r="U126" s="182"/>
      <c r="V126" s="53">
        <v>0</v>
      </c>
    </row>
    <row r="127" spans="6:22">
      <c r="F127" s="183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5"/>
      <c r="V127" s="53">
        <f>V126+1</f>
        <v>1</v>
      </c>
    </row>
    <row r="128" spans="6:22">
      <c r="F128" s="183"/>
      <c r="G128" s="184"/>
      <c r="H128" s="184"/>
      <c r="I128" s="184"/>
      <c r="J128" s="184"/>
      <c r="K128" s="184"/>
      <c r="L128" s="184"/>
      <c r="M128" s="184"/>
      <c r="N128" s="184"/>
      <c r="O128" s="184"/>
      <c r="P128" s="184"/>
      <c r="Q128" s="184"/>
      <c r="R128" s="184"/>
      <c r="S128" s="184"/>
      <c r="T128" s="184"/>
      <c r="U128" s="185"/>
      <c r="V128" s="53">
        <f t="shared" ref="V128:V133" si="10">V127+1</f>
        <v>2</v>
      </c>
    </row>
    <row r="129" spans="6:22">
      <c r="F129" s="183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5"/>
      <c r="V129" s="53">
        <f t="shared" si="10"/>
        <v>3</v>
      </c>
    </row>
    <row r="130" spans="6:22">
      <c r="F130" s="183"/>
      <c r="G130" s="184"/>
      <c r="H130" s="184"/>
      <c r="I130" s="184"/>
      <c r="J130" s="184"/>
      <c r="K130" s="184"/>
      <c r="L130" s="184"/>
      <c r="M130" s="184"/>
      <c r="N130" s="184"/>
      <c r="O130" s="184"/>
      <c r="P130" s="184"/>
      <c r="Q130" s="184"/>
      <c r="R130" s="184"/>
      <c r="S130" s="184"/>
      <c r="T130" s="184"/>
      <c r="U130" s="185"/>
      <c r="V130" s="53">
        <f t="shared" si="10"/>
        <v>4</v>
      </c>
    </row>
    <row r="131" spans="6:22">
      <c r="F131" s="183"/>
      <c r="G131" s="184"/>
      <c r="H131" s="184"/>
      <c r="I131" s="184"/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T131" s="184"/>
      <c r="U131" s="185"/>
      <c r="V131" s="53">
        <f t="shared" si="10"/>
        <v>5</v>
      </c>
    </row>
    <row r="132" spans="6:22">
      <c r="F132" s="183"/>
      <c r="G132" s="184"/>
      <c r="H132" s="184"/>
      <c r="I132" s="184"/>
      <c r="J132" s="184"/>
      <c r="K132" s="184"/>
      <c r="L132" s="184"/>
      <c r="M132" s="184"/>
      <c r="N132" s="184"/>
      <c r="O132" s="184"/>
      <c r="P132" s="184"/>
      <c r="Q132" s="184"/>
      <c r="R132" s="184"/>
      <c r="S132" s="184"/>
      <c r="T132" s="184"/>
      <c r="U132" s="185"/>
      <c r="V132" s="53">
        <f t="shared" si="10"/>
        <v>6</v>
      </c>
    </row>
    <row r="133" spans="6:22">
      <c r="F133" s="186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7"/>
      <c r="U133" s="188"/>
      <c r="V133" s="53">
        <f t="shared" si="10"/>
        <v>7</v>
      </c>
    </row>
    <row r="135" spans="6:22">
      <c r="F135" s="201" t="s">
        <v>103</v>
      </c>
      <c r="G135" s="201"/>
      <c r="H135" s="201"/>
      <c r="I135" s="201"/>
      <c r="J135" s="201"/>
      <c r="K135" s="201"/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53">
        <v>0</v>
      </c>
    </row>
    <row r="136" spans="6:22">
      <c r="F136" s="201"/>
      <c r="G136" s="201"/>
      <c r="H136" s="201"/>
      <c r="I136" s="201"/>
      <c r="J136" s="201"/>
      <c r="K136" s="201"/>
      <c r="L136" s="201"/>
      <c r="M136" s="201"/>
      <c r="N136" s="201"/>
      <c r="O136" s="201"/>
      <c r="P136" s="201"/>
      <c r="Q136" s="201"/>
      <c r="R136" s="201"/>
      <c r="S136" s="201"/>
      <c r="T136" s="201"/>
      <c r="U136" s="201"/>
      <c r="V136" s="53">
        <f>V135+1</f>
        <v>1</v>
      </c>
    </row>
    <row r="137" spans="6:22">
      <c r="F137" s="201"/>
      <c r="G137" s="201"/>
      <c r="H137" s="201"/>
      <c r="I137" s="201"/>
      <c r="J137" s="201"/>
      <c r="K137" s="201"/>
      <c r="L137" s="201"/>
      <c r="M137" s="201"/>
      <c r="N137" s="201"/>
      <c r="O137" s="201"/>
      <c r="P137" s="201"/>
      <c r="Q137" s="201"/>
      <c r="R137" s="201"/>
      <c r="S137" s="201"/>
      <c r="T137" s="201"/>
      <c r="U137" s="201"/>
      <c r="V137" s="53">
        <f t="shared" ref="V137:V138" si="11">V136+1</f>
        <v>2</v>
      </c>
    </row>
    <row r="138" spans="6:22">
      <c r="F138" s="201"/>
      <c r="G138" s="201"/>
      <c r="H138" s="201"/>
      <c r="I138" s="201"/>
      <c r="J138" s="201"/>
      <c r="K138" s="201"/>
      <c r="L138" s="201"/>
      <c r="M138" s="201"/>
      <c r="N138" s="201"/>
      <c r="O138" s="201"/>
      <c r="P138" s="201"/>
      <c r="Q138" s="201"/>
      <c r="R138" s="201"/>
      <c r="S138" s="201"/>
      <c r="T138" s="201"/>
      <c r="U138" s="201"/>
      <c r="V138" s="53">
        <f t="shared" si="11"/>
        <v>3</v>
      </c>
    </row>
    <row r="139" spans="6:22"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</row>
    <row r="140" spans="6:22">
      <c r="F140" s="201" t="s">
        <v>101</v>
      </c>
      <c r="G140" s="201"/>
      <c r="H140" s="201"/>
      <c r="I140" s="201"/>
      <c r="J140" s="201"/>
      <c r="K140" s="201"/>
      <c r="L140" s="201"/>
      <c r="M140" s="201"/>
      <c r="N140" s="201"/>
      <c r="O140" s="201"/>
      <c r="P140" s="201"/>
      <c r="Q140" s="201"/>
      <c r="R140" s="201"/>
      <c r="S140" s="201"/>
      <c r="T140" s="201"/>
      <c r="U140" s="201"/>
      <c r="V140" s="53">
        <v>0</v>
      </c>
    </row>
    <row r="141" spans="6:22">
      <c r="F141" s="201"/>
      <c r="G141" s="201"/>
      <c r="H141" s="201"/>
      <c r="I141" s="201"/>
      <c r="J141" s="201"/>
      <c r="K141" s="201"/>
      <c r="L141" s="201"/>
      <c r="M141" s="201"/>
      <c r="N141" s="201"/>
      <c r="O141" s="201"/>
      <c r="P141" s="201"/>
      <c r="Q141" s="201"/>
      <c r="R141" s="201"/>
      <c r="S141" s="201"/>
      <c r="T141" s="201"/>
      <c r="U141" s="201"/>
      <c r="V141" s="53">
        <f>V140+1</f>
        <v>1</v>
      </c>
    </row>
    <row r="142" spans="6:22"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</row>
    <row r="143" spans="6:22">
      <c r="F143" s="201" t="s">
        <v>102</v>
      </c>
      <c r="G143" s="201"/>
      <c r="H143" s="201"/>
      <c r="I143" s="201"/>
      <c r="J143" s="201"/>
      <c r="K143" s="201"/>
      <c r="L143" s="201"/>
      <c r="M143" s="201"/>
      <c r="N143" s="201"/>
      <c r="O143" s="201"/>
      <c r="P143" s="201"/>
      <c r="Q143" s="201"/>
      <c r="R143" s="201"/>
      <c r="S143" s="201"/>
      <c r="T143" s="201"/>
      <c r="U143" s="201"/>
      <c r="V143" s="53">
        <v>0</v>
      </c>
    </row>
    <row r="144" spans="6:22"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</row>
    <row r="145" spans="6:22">
      <c r="F145" s="189" t="s">
        <v>98</v>
      </c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0"/>
      <c r="U145" s="191"/>
      <c r="V145" s="53">
        <v>0</v>
      </c>
    </row>
    <row r="146" spans="6:22">
      <c r="F146" s="79"/>
    </row>
    <row r="148" spans="6:22">
      <c r="F148" s="82"/>
      <c r="H148" s="82"/>
      <c r="J148" s="82"/>
      <c r="L148" s="216"/>
      <c r="M148" s="216"/>
    </row>
    <row r="150" spans="6:22">
      <c r="F150" s="192" t="s">
        <v>105</v>
      </c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4"/>
      <c r="V150" s="53">
        <v>0</v>
      </c>
    </row>
    <row r="151" spans="6:22">
      <c r="F151" s="195"/>
      <c r="G151" s="196"/>
      <c r="H151" s="196"/>
      <c r="I151" s="196"/>
      <c r="J151" s="196"/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7"/>
      <c r="V151" s="53">
        <f>V150+1</f>
        <v>1</v>
      </c>
    </row>
    <row r="152" spans="6:22">
      <c r="F152" s="195"/>
      <c r="G152" s="196"/>
      <c r="H152" s="196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7"/>
      <c r="V152" s="53">
        <f t="shared" ref="V152:V153" si="12">V151+1</f>
        <v>2</v>
      </c>
    </row>
    <row r="153" spans="6:22">
      <c r="F153" s="198"/>
      <c r="G153" s="199"/>
      <c r="H153" s="199"/>
      <c r="I153" s="199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200"/>
      <c r="V153" s="53">
        <f t="shared" si="12"/>
        <v>3</v>
      </c>
    </row>
    <row r="155" spans="6:22">
      <c r="F155" s="192" t="s">
        <v>106</v>
      </c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4"/>
      <c r="V155" s="53">
        <v>0</v>
      </c>
    </row>
    <row r="156" spans="6:22">
      <c r="F156" s="195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196"/>
      <c r="R156" s="196"/>
      <c r="S156" s="196"/>
      <c r="T156" s="196"/>
      <c r="U156" s="197"/>
      <c r="V156" s="53">
        <f>V155+1</f>
        <v>1</v>
      </c>
    </row>
    <row r="157" spans="6:22">
      <c r="F157" s="195"/>
      <c r="G157" s="196"/>
      <c r="H157" s="196"/>
      <c r="I157" s="196"/>
      <c r="J157" s="196"/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7"/>
      <c r="V157" s="53">
        <f t="shared" ref="V157:V162" si="13">V156+1</f>
        <v>2</v>
      </c>
    </row>
    <row r="158" spans="6:22">
      <c r="F158" s="195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196"/>
      <c r="R158" s="196"/>
      <c r="S158" s="196"/>
      <c r="T158" s="196"/>
      <c r="U158" s="197"/>
      <c r="V158" s="53">
        <f t="shared" si="13"/>
        <v>3</v>
      </c>
    </row>
    <row r="159" spans="6:22">
      <c r="F159" s="195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7"/>
      <c r="V159" s="53">
        <f t="shared" si="13"/>
        <v>4</v>
      </c>
    </row>
    <row r="160" spans="6:22">
      <c r="F160" s="195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196"/>
      <c r="R160" s="196"/>
      <c r="S160" s="196"/>
      <c r="T160" s="196"/>
      <c r="U160" s="197"/>
      <c r="V160" s="53">
        <f t="shared" si="13"/>
        <v>5</v>
      </c>
    </row>
    <row r="161" spans="6:22">
      <c r="F161" s="195"/>
      <c r="G161" s="196"/>
      <c r="H161" s="196"/>
      <c r="I161" s="196"/>
      <c r="J161" s="196"/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7"/>
      <c r="V161" s="53">
        <f t="shared" si="13"/>
        <v>6</v>
      </c>
    </row>
    <row r="162" spans="6:22">
      <c r="F162" s="198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200"/>
      <c r="V162" s="53">
        <f t="shared" si="13"/>
        <v>7</v>
      </c>
    </row>
    <row r="164" spans="6:22">
      <c r="F164" s="192" t="s">
        <v>107</v>
      </c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4"/>
      <c r="V164" s="53">
        <v>0</v>
      </c>
    </row>
    <row r="165" spans="6:22">
      <c r="F165" s="195"/>
      <c r="G165" s="196"/>
      <c r="H165" s="196"/>
      <c r="I165" s="196"/>
      <c r="J165" s="196"/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7"/>
      <c r="V165" s="53">
        <f>V164+1</f>
        <v>1</v>
      </c>
    </row>
    <row r="166" spans="6:22">
      <c r="F166" s="195"/>
      <c r="G166" s="196"/>
      <c r="H166" s="196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7"/>
      <c r="V166" s="53">
        <f t="shared" ref="V166:V179" si="14">V165+1</f>
        <v>2</v>
      </c>
    </row>
    <row r="167" spans="6:22">
      <c r="F167" s="195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7"/>
      <c r="V167" s="53">
        <f t="shared" si="14"/>
        <v>3</v>
      </c>
    </row>
    <row r="168" spans="6:22">
      <c r="F168" s="195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6"/>
      <c r="R168" s="196"/>
      <c r="S168" s="196"/>
      <c r="T168" s="196"/>
      <c r="U168" s="197"/>
      <c r="V168" s="53">
        <f t="shared" si="14"/>
        <v>4</v>
      </c>
    </row>
    <row r="169" spans="6:22">
      <c r="F169" s="195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7"/>
      <c r="V169" s="53">
        <f t="shared" si="14"/>
        <v>5</v>
      </c>
    </row>
    <row r="170" spans="6:22">
      <c r="F170" s="195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7"/>
      <c r="V170" s="53">
        <f t="shared" si="14"/>
        <v>6</v>
      </c>
    </row>
    <row r="171" spans="6:22">
      <c r="F171" s="195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7"/>
      <c r="V171" s="53">
        <f t="shared" si="14"/>
        <v>7</v>
      </c>
    </row>
    <row r="172" spans="6:22">
      <c r="F172" s="195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7"/>
      <c r="V172" s="53">
        <f t="shared" si="14"/>
        <v>8</v>
      </c>
    </row>
    <row r="173" spans="6:22">
      <c r="F173" s="195"/>
      <c r="G173" s="196"/>
      <c r="H173" s="196"/>
      <c r="I173" s="196"/>
      <c r="J173" s="196"/>
      <c r="K173" s="196"/>
      <c r="L173" s="196"/>
      <c r="M173" s="196"/>
      <c r="N173" s="196"/>
      <c r="O173" s="196"/>
      <c r="P173" s="196"/>
      <c r="Q173" s="196"/>
      <c r="R173" s="196"/>
      <c r="S173" s="196"/>
      <c r="T173" s="196"/>
      <c r="U173" s="197"/>
      <c r="V173" s="53">
        <f t="shared" si="14"/>
        <v>9</v>
      </c>
    </row>
    <row r="174" spans="6:22">
      <c r="F174" s="195"/>
      <c r="G174" s="196"/>
      <c r="H174" s="196"/>
      <c r="I174" s="196"/>
      <c r="J174" s="196"/>
      <c r="K174" s="196"/>
      <c r="L174" s="196"/>
      <c r="M174" s="196"/>
      <c r="N174" s="196"/>
      <c r="O174" s="196"/>
      <c r="P174" s="196"/>
      <c r="Q174" s="196"/>
      <c r="R174" s="196"/>
      <c r="S174" s="196"/>
      <c r="T174" s="196"/>
      <c r="U174" s="197"/>
      <c r="V174" s="53">
        <f t="shared" si="14"/>
        <v>10</v>
      </c>
    </row>
    <row r="175" spans="6:22">
      <c r="F175" s="195"/>
      <c r="G175" s="196"/>
      <c r="H175" s="196"/>
      <c r="I175" s="196"/>
      <c r="J175" s="196"/>
      <c r="K175" s="196"/>
      <c r="L175" s="196"/>
      <c r="M175" s="196"/>
      <c r="N175" s="196"/>
      <c r="O175" s="196"/>
      <c r="P175" s="196"/>
      <c r="Q175" s="196"/>
      <c r="R175" s="196"/>
      <c r="S175" s="196"/>
      <c r="T175" s="196"/>
      <c r="U175" s="197"/>
      <c r="V175" s="53">
        <f t="shared" si="14"/>
        <v>11</v>
      </c>
    </row>
    <row r="176" spans="6:22">
      <c r="F176" s="195"/>
      <c r="G176" s="196"/>
      <c r="H176" s="196"/>
      <c r="I176" s="196"/>
      <c r="J176" s="196"/>
      <c r="K176" s="196"/>
      <c r="L176" s="196"/>
      <c r="M176" s="196"/>
      <c r="N176" s="196"/>
      <c r="O176" s="196"/>
      <c r="P176" s="196"/>
      <c r="Q176" s="196"/>
      <c r="R176" s="196"/>
      <c r="S176" s="196"/>
      <c r="T176" s="196"/>
      <c r="U176" s="197"/>
      <c r="V176" s="53">
        <f t="shared" si="14"/>
        <v>12</v>
      </c>
    </row>
    <row r="177" spans="6:22">
      <c r="F177" s="195"/>
      <c r="G177" s="196"/>
      <c r="H177" s="196"/>
      <c r="I177" s="196"/>
      <c r="J177" s="196"/>
      <c r="K177" s="196"/>
      <c r="L177" s="196"/>
      <c r="M177" s="196"/>
      <c r="N177" s="196"/>
      <c r="O177" s="196"/>
      <c r="P177" s="196"/>
      <c r="Q177" s="196"/>
      <c r="R177" s="196"/>
      <c r="S177" s="196"/>
      <c r="T177" s="196"/>
      <c r="U177" s="197"/>
      <c r="V177" s="53">
        <f t="shared" si="14"/>
        <v>13</v>
      </c>
    </row>
    <row r="178" spans="6:22">
      <c r="F178" s="195"/>
      <c r="G178" s="196"/>
      <c r="H178" s="196"/>
      <c r="I178" s="196"/>
      <c r="J178" s="196"/>
      <c r="K178" s="196"/>
      <c r="L178" s="196"/>
      <c r="M178" s="196"/>
      <c r="N178" s="196"/>
      <c r="O178" s="196"/>
      <c r="P178" s="196"/>
      <c r="Q178" s="196"/>
      <c r="R178" s="196"/>
      <c r="S178" s="196"/>
      <c r="T178" s="196"/>
      <c r="U178" s="197"/>
      <c r="V178" s="53">
        <f t="shared" si="14"/>
        <v>14</v>
      </c>
    </row>
    <row r="179" spans="6:22">
      <c r="F179" s="198"/>
      <c r="G179" s="199"/>
      <c r="H179" s="199"/>
      <c r="I179" s="199"/>
      <c r="J179" s="199"/>
      <c r="K179" s="199"/>
      <c r="L179" s="199"/>
      <c r="M179" s="199"/>
      <c r="N179" s="199"/>
      <c r="O179" s="199"/>
      <c r="P179" s="199"/>
      <c r="Q179" s="199"/>
      <c r="R179" s="199"/>
      <c r="S179" s="199"/>
      <c r="T179" s="199"/>
      <c r="U179" s="200"/>
      <c r="V179" s="53">
        <f t="shared" si="14"/>
        <v>15</v>
      </c>
    </row>
    <row r="181" spans="6:22">
      <c r="F181" s="192" t="s">
        <v>108</v>
      </c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4"/>
      <c r="V181" s="53">
        <v>0</v>
      </c>
    </row>
    <row r="182" spans="6:22">
      <c r="F182" s="195"/>
      <c r="G182" s="196"/>
      <c r="H182" s="196"/>
      <c r="I182" s="196"/>
      <c r="J182" s="196"/>
      <c r="K182" s="196"/>
      <c r="L182" s="196"/>
      <c r="M182" s="196"/>
      <c r="N182" s="196"/>
      <c r="O182" s="196"/>
      <c r="P182" s="196"/>
      <c r="Q182" s="196"/>
      <c r="R182" s="196"/>
      <c r="S182" s="196"/>
      <c r="T182" s="196"/>
      <c r="U182" s="197"/>
      <c r="V182" s="53">
        <f>V181+1</f>
        <v>1</v>
      </c>
    </row>
    <row r="183" spans="6:22">
      <c r="F183" s="195"/>
      <c r="G183" s="196"/>
      <c r="H183" s="196"/>
      <c r="I183" s="196"/>
      <c r="J183" s="196"/>
      <c r="K183" s="196"/>
      <c r="L183" s="196"/>
      <c r="M183" s="196"/>
      <c r="N183" s="196"/>
      <c r="O183" s="196"/>
      <c r="P183" s="196"/>
      <c r="Q183" s="196"/>
      <c r="R183" s="196"/>
      <c r="S183" s="196"/>
      <c r="T183" s="196"/>
      <c r="U183" s="197"/>
      <c r="V183" s="53">
        <f t="shared" ref="V183:V212" si="15">V182+1</f>
        <v>2</v>
      </c>
    </row>
    <row r="184" spans="6:22">
      <c r="F184" s="195"/>
      <c r="G184" s="196"/>
      <c r="H184" s="196"/>
      <c r="I184" s="196"/>
      <c r="J184" s="196"/>
      <c r="K184" s="196"/>
      <c r="L184" s="196"/>
      <c r="M184" s="196"/>
      <c r="N184" s="196"/>
      <c r="O184" s="196"/>
      <c r="P184" s="196"/>
      <c r="Q184" s="196"/>
      <c r="R184" s="196"/>
      <c r="S184" s="196"/>
      <c r="T184" s="196"/>
      <c r="U184" s="197"/>
      <c r="V184" s="53">
        <f t="shared" si="15"/>
        <v>3</v>
      </c>
    </row>
    <row r="185" spans="6:22">
      <c r="F185" s="195"/>
      <c r="G185" s="196"/>
      <c r="H185" s="196"/>
      <c r="I185" s="196"/>
      <c r="J185" s="196"/>
      <c r="K185" s="196"/>
      <c r="L185" s="196"/>
      <c r="M185" s="196"/>
      <c r="N185" s="196"/>
      <c r="O185" s="196"/>
      <c r="P185" s="196"/>
      <c r="Q185" s="196"/>
      <c r="R185" s="196"/>
      <c r="S185" s="196"/>
      <c r="T185" s="196"/>
      <c r="U185" s="197"/>
      <c r="V185" s="53">
        <f t="shared" si="15"/>
        <v>4</v>
      </c>
    </row>
    <row r="186" spans="6:22">
      <c r="F186" s="195"/>
      <c r="G186" s="196"/>
      <c r="H186" s="196"/>
      <c r="I186" s="196"/>
      <c r="J186" s="196"/>
      <c r="K186" s="196"/>
      <c r="L186" s="196"/>
      <c r="M186" s="196"/>
      <c r="N186" s="196"/>
      <c r="O186" s="196"/>
      <c r="P186" s="196"/>
      <c r="Q186" s="196"/>
      <c r="R186" s="196"/>
      <c r="S186" s="196"/>
      <c r="T186" s="196"/>
      <c r="U186" s="197"/>
      <c r="V186" s="53">
        <f t="shared" si="15"/>
        <v>5</v>
      </c>
    </row>
    <row r="187" spans="6:22">
      <c r="F187" s="195"/>
      <c r="G187" s="196"/>
      <c r="H187" s="196"/>
      <c r="I187" s="196"/>
      <c r="J187" s="196"/>
      <c r="K187" s="196"/>
      <c r="L187" s="196"/>
      <c r="M187" s="196"/>
      <c r="N187" s="196"/>
      <c r="O187" s="196"/>
      <c r="P187" s="196"/>
      <c r="Q187" s="196"/>
      <c r="R187" s="196"/>
      <c r="S187" s="196"/>
      <c r="T187" s="196"/>
      <c r="U187" s="197"/>
      <c r="V187" s="53">
        <f t="shared" si="15"/>
        <v>6</v>
      </c>
    </row>
    <row r="188" spans="6:22">
      <c r="F188" s="195"/>
      <c r="G188" s="196"/>
      <c r="H188" s="196"/>
      <c r="I188" s="196"/>
      <c r="J188" s="196"/>
      <c r="K188" s="196"/>
      <c r="L188" s="196"/>
      <c r="M188" s="196"/>
      <c r="N188" s="196"/>
      <c r="O188" s="196"/>
      <c r="P188" s="196"/>
      <c r="Q188" s="196"/>
      <c r="R188" s="196"/>
      <c r="S188" s="196"/>
      <c r="T188" s="196"/>
      <c r="U188" s="197"/>
      <c r="V188" s="53">
        <f t="shared" si="15"/>
        <v>7</v>
      </c>
    </row>
    <row r="189" spans="6:22">
      <c r="F189" s="195"/>
      <c r="G189" s="196"/>
      <c r="H189" s="196"/>
      <c r="I189" s="196"/>
      <c r="J189" s="196"/>
      <c r="K189" s="196"/>
      <c r="L189" s="196"/>
      <c r="M189" s="196"/>
      <c r="N189" s="196"/>
      <c r="O189" s="196"/>
      <c r="P189" s="196"/>
      <c r="Q189" s="196"/>
      <c r="R189" s="196"/>
      <c r="S189" s="196"/>
      <c r="T189" s="196"/>
      <c r="U189" s="197"/>
      <c r="V189" s="53">
        <f t="shared" si="15"/>
        <v>8</v>
      </c>
    </row>
    <row r="190" spans="6:22">
      <c r="F190" s="195"/>
      <c r="G190" s="196"/>
      <c r="H190" s="196"/>
      <c r="I190" s="196"/>
      <c r="J190" s="196"/>
      <c r="K190" s="196"/>
      <c r="L190" s="196"/>
      <c r="M190" s="196"/>
      <c r="N190" s="196"/>
      <c r="O190" s="196"/>
      <c r="P190" s="196"/>
      <c r="Q190" s="196"/>
      <c r="R190" s="196"/>
      <c r="S190" s="196"/>
      <c r="T190" s="196"/>
      <c r="U190" s="197"/>
      <c r="V190" s="53">
        <f t="shared" si="15"/>
        <v>9</v>
      </c>
    </row>
    <row r="191" spans="6:22">
      <c r="F191" s="195"/>
      <c r="G191" s="196"/>
      <c r="H191" s="196"/>
      <c r="I191" s="196"/>
      <c r="J191" s="196"/>
      <c r="K191" s="196"/>
      <c r="L191" s="196"/>
      <c r="M191" s="196"/>
      <c r="N191" s="196"/>
      <c r="O191" s="196"/>
      <c r="P191" s="196"/>
      <c r="Q191" s="196"/>
      <c r="R191" s="196"/>
      <c r="S191" s="196"/>
      <c r="T191" s="196"/>
      <c r="U191" s="197"/>
      <c r="V191" s="53">
        <f t="shared" si="15"/>
        <v>10</v>
      </c>
    </row>
    <row r="192" spans="6:22">
      <c r="F192" s="195"/>
      <c r="G192" s="196"/>
      <c r="H192" s="196"/>
      <c r="I192" s="196"/>
      <c r="J192" s="196"/>
      <c r="K192" s="196"/>
      <c r="L192" s="196"/>
      <c r="M192" s="196"/>
      <c r="N192" s="196"/>
      <c r="O192" s="196"/>
      <c r="P192" s="196"/>
      <c r="Q192" s="196"/>
      <c r="R192" s="196"/>
      <c r="S192" s="196"/>
      <c r="T192" s="196"/>
      <c r="U192" s="197"/>
      <c r="V192" s="53">
        <f t="shared" si="15"/>
        <v>11</v>
      </c>
    </row>
    <row r="193" spans="6:22">
      <c r="F193" s="195"/>
      <c r="G193" s="196"/>
      <c r="H193" s="196"/>
      <c r="I193" s="196"/>
      <c r="J193" s="196"/>
      <c r="K193" s="196"/>
      <c r="L193" s="196"/>
      <c r="M193" s="196"/>
      <c r="N193" s="196"/>
      <c r="O193" s="196"/>
      <c r="P193" s="196"/>
      <c r="Q193" s="196"/>
      <c r="R193" s="196"/>
      <c r="S193" s="196"/>
      <c r="T193" s="196"/>
      <c r="U193" s="197"/>
      <c r="V193" s="53">
        <f t="shared" si="15"/>
        <v>12</v>
      </c>
    </row>
    <row r="194" spans="6:22">
      <c r="F194" s="195"/>
      <c r="G194" s="196"/>
      <c r="H194" s="196"/>
      <c r="I194" s="196"/>
      <c r="J194" s="196"/>
      <c r="K194" s="196"/>
      <c r="L194" s="196"/>
      <c r="M194" s="196"/>
      <c r="N194" s="196"/>
      <c r="O194" s="196"/>
      <c r="P194" s="196"/>
      <c r="Q194" s="196"/>
      <c r="R194" s="196"/>
      <c r="S194" s="196"/>
      <c r="T194" s="196"/>
      <c r="U194" s="197"/>
      <c r="V194" s="53">
        <f t="shared" si="15"/>
        <v>13</v>
      </c>
    </row>
    <row r="195" spans="6:22">
      <c r="F195" s="195"/>
      <c r="G195" s="196"/>
      <c r="H195" s="196"/>
      <c r="I195" s="196"/>
      <c r="J195" s="196"/>
      <c r="K195" s="196"/>
      <c r="L195" s="196"/>
      <c r="M195" s="196"/>
      <c r="N195" s="196"/>
      <c r="O195" s="196"/>
      <c r="P195" s="196"/>
      <c r="Q195" s="196"/>
      <c r="R195" s="196"/>
      <c r="S195" s="196"/>
      <c r="T195" s="196"/>
      <c r="U195" s="197"/>
      <c r="V195" s="53">
        <f t="shared" si="15"/>
        <v>14</v>
      </c>
    </row>
    <row r="196" spans="6:22">
      <c r="F196" s="195"/>
      <c r="G196" s="196"/>
      <c r="H196" s="196"/>
      <c r="I196" s="196"/>
      <c r="J196" s="196"/>
      <c r="K196" s="196"/>
      <c r="L196" s="196"/>
      <c r="M196" s="196"/>
      <c r="N196" s="196"/>
      <c r="O196" s="196"/>
      <c r="P196" s="196"/>
      <c r="Q196" s="196"/>
      <c r="R196" s="196"/>
      <c r="S196" s="196"/>
      <c r="T196" s="196"/>
      <c r="U196" s="197"/>
      <c r="V196" s="53">
        <f t="shared" si="15"/>
        <v>15</v>
      </c>
    </row>
    <row r="197" spans="6:22">
      <c r="F197" s="195"/>
      <c r="G197" s="196"/>
      <c r="H197" s="196"/>
      <c r="I197" s="196"/>
      <c r="J197" s="196"/>
      <c r="K197" s="196"/>
      <c r="L197" s="196"/>
      <c r="M197" s="196"/>
      <c r="N197" s="196"/>
      <c r="O197" s="196"/>
      <c r="P197" s="196"/>
      <c r="Q197" s="196"/>
      <c r="R197" s="196"/>
      <c r="S197" s="196"/>
      <c r="T197" s="196"/>
      <c r="U197" s="197"/>
      <c r="V197" s="53">
        <f t="shared" si="15"/>
        <v>16</v>
      </c>
    </row>
    <row r="198" spans="6:22">
      <c r="F198" s="195"/>
      <c r="G198" s="196"/>
      <c r="H198" s="196"/>
      <c r="I198" s="196"/>
      <c r="J198" s="196"/>
      <c r="K198" s="196"/>
      <c r="L198" s="196"/>
      <c r="M198" s="196"/>
      <c r="N198" s="196"/>
      <c r="O198" s="196"/>
      <c r="P198" s="196"/>
      <c r="Q198" s="196"/>
      <c r="R198" s="196"/>
      <c r="S198" s="196"/>
      <c r="T198" s="196"/>
      <c r="U198" s="197"/>
      <c r="V198" s="53">
        <f t="shared" si="15"/>
        <v>17</v>
      </c>
    </row>
    <row r="199" spans="6:22">
      <c r="F199" s="195"/>
      <c r="G199" s="196"/>
      <c r="H199" s="196"/>
      <c r="I199" s="196"/>
      <c r="J199" s="196"/>
      <c r="K199" s="196"/>
      <c r="L199" s="196"/>
      <c r="M199" s="196"/>
      <c r="N199" s="196"/>
      <c r="O199" s="196"/>
      <c r="P199" s="196"/>
      <c r="Q199" s="196"/>
      <c r="R199" s="196"/>
      <c r="S199" s="196"/>
      <c r="T199" s="196"/>
      <c r="U199" s="197"/>
      <c r="V199" s="53">
        <f t="shared" si="15"/>
        <v>18</v>
      </c>
    </row>
    <row r="200" spans="6:22">
      <c r="F200" s="195"/>
      <c r="G200" s="196"/>
      <c r="H200" s="196"/>
      <c r="I200" s="196"/>
      <c r="J200" s="196"/>
      <c r="K200" s="196"/>
      <c r="L200" s="196"/>
      <c r="M200" s="196"/>
      <c r="N200" s="196"/>
      <c r="O200" s="196"/>
      <c r="P200" s="196"/>
      <c r="Q200" s="196"/>
      <c r="R200" s="196"/>
      <c r="S200" s="196"/>
      <c r="T200" s="196"/>
      <c r="U200" s="197"/>
      <c r="V200" s="53">
        <f t="shared" si="15"/>
        <v>19</v>
      </c>
    </row>
    <row r="201" spans="6:22">
      <c r="F201" s="195"/>
      <c r="G201" s="196"/>
      <c r="H201" s="196"/>
      <c r="I201" s="196"/>
      <c r="J201" s="196"/>
      <c r="K201" s="196"/>
      <c r="L201" s="196"/>
      <c r="M201" s="196"/>
      <c r="N201" s="196"/>
      <c r="O201" s="196"/>
      <c r="P201" s="196"/>
      <c r="Q201" s="196"/>
      <c r="R201" s="196"/>
      <c r="S201" s="196"/>
      <c r="T201" s="196"/>
      <c r="U201" s="197"/>
      <c r="V201" s="53">
        <f t="shared" si="15"/>
        <v>20</v>
      </c>
    </row>
    <row r="202" spans="6:22">
      <c r="F202" s="195"/>
      <c r="G202" s="196"/>
      <c r="H202" s="196"/>
      <c r="I202" s="196"/>
      <c r="J202" s="196"/>
      <c r="K202" s="196"/>
      <c r="L202" s="196"/>
      <c r="M202" s="196"/>
      <c r="N202" s="196"/>
      <c r="O202" s="196"/>
      <c r="P202" s="196"/>
      <c r="Q202" s="196"/>
      <c r="R202" s="196"/>
      <c r="S202" s="196"/>
      <c r="T202" s="196"/>
      <c r="U202" s="197"/>
      <c r="V202" s="53">
        <f t="shared" si="15"/>
        <v>21</v>
      </c>
    </row>
    <row r="203" spans="6:22">
      <c r="F203" s="195"/>
      <c r="G203" s="196"/>
      <c r="H203" s="196"/>
      <c r="I203" s="196"/>
      <c r="J203" s="196"/>
      <c r="K203" s="196"/>
      <c r="L203" s="196"/>
      <c r="M203" s="196"/>
      <c r="N203" s="196"/>
      <c r="O203" s="196"/>
      <c r="P203" s="196"/>
      <c r="Q203" s="196"/>
      <c r="R203" s="196"/>
      <c r="S203" s="196"/>
      <c r="T203" s="196"/>
      <c r="U203" s="197"/>
      <c r="V203" s="53">
        <f t="shared" si="15"/>
        <v>22</v>
      </c>
    </row>
    <row r="204" spans="6:22">
      <c r="F204" s="195"/>
      <c r="G204" s="196"/>
      <c r="H204" s="196"/>
      <c r="I204" s="196"/>
      <c r="J204" s="196"/>
      <c r="K204" s="196"/>
      <c r="L204" s="196"/>
      <c r="M204" s="196"/>
      <c r="N204" s="196"/>
      <c r="O204" s="196"/>
      <c r="P204" s="196"/>
      <c r="Q204" s="196"/>
      <c r="R204" s="196"/>
      <c r="S204" s="196"/>
      <c r="T204" s="196"/>
      <c r="U204" s="197"/>
      <c r="V204" s="53">
        <f t="shared" si="15"/>
        <v>23</v>
      </c>
    </row>
    <row r="205" spans="6:22">
      <c r="F205" s="195"/>
      <c r="G205" s="196"/>
      <c r="H205" s="196"/>
      <c r="I205" s="196"/>
      <c r="J205" s="196"/>
      <c r="K205" s="196"/>
      <c r="L205" s="196"/>
      <c r="M205" s="196"/>
      <c r="N205" s="196"/>
      <c r="O205" s="196"/>
      <c r="P205" s="196"/>
      <c r="Q205" s="196"/>
      <c r="R205" s="196"/>
      <c r="S205" s="196"/>
      <c r="T205" s="196"/>
      <c r="U205" s="197"/>
      <c r="V205" s="53">
        <f t="shared" si="15"/>
        <v>24</v>
      </c>
    </row>
    <row r="206" spans="6:22">
      <c r="F206" s="195"/>
      <c r="G206" s="196"/>
      <c r="H206" s="196"/>
      <c r="I206" s="196"/>
      <c r="J206" s="196"/>
      <c r="K206" s="196"/>
      <c r="L206" s="196"/>
      <c r="M206" s="196"/>
      <c r="N206" s="196"/>
      <c r="O206" s="196"/>
      <c r="P206" s="196"/>
      <c r="Q206" s="196"/>
      <c r="R206" s="196"/>
      <c r="S206" s="196"/>
      <c r="T206" s="196"/>
      <c r="U206" s="197"/>
      <c r="V206" s="53">
        <f t="shared" si="15"/>
        <v>25</v>
      </c>
    </row>
    <row r="207" spans="6:22">
      <c r="F207" s="195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7"/>
      <c r="V207" s="53">
        <f t="shared" si="15"/>
        <v>26</v>
      </c>
    </row>
    <row r="208" spans="6:22">
      <c r="F208" s="195"/>
      <c r="G208" s="196"/>
      <c r="H208" s="196"/>
      <c r="I208" s="196"/>
      <c r="J208" s="196"/>
      <c r="K208" s="196"/>
      <c r="L208" s="196"/>
      <c r="M208" s="196"/>
      <c r="N208" s="196"/>
      <c r="O208" s="196"/>
      <c r="P208" s="196"/>
      <c r="Q208" s="196"/>
      <c r="R208" s="196"/>
      <c r="S208" s="196"/>
      <c r="T208" s="196"/>
      <c r="U208" s="197"/>
      <c r="V208" s="53">
        <f t="shared" si="15"/>
        <v>27</v>
      </c>
    </row>
    <row r="209" spans="6:22">
      <c r="F209" s="195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7"/>
      <c r="V209" s="53">
        <f t="shared" si="15"/>
        <v>28</v>
      </c>
    </row>
    <row r="210" spans="6:22">
      <c r="F210" s="195"/>
      <c r="G210" s="196"/>
      <c r="H210" s="196"/>
      <c r="I210" s="196"/>
      <c r="J210" s="196"/>
      <c r="K210" s="196"/>
      <c r="L210" s="196"/>
      <c r="M210" s="196"/>
      <c r="N210" s="196"/>
      <c r="O210" s="196"/>
      <c r="P210" s="196"/>
      <c r="Q210" s="196"/>
      <c r="R210" s="196"/>
      <c r="S210" s="196"/>
      <c r="T210" s="196"/>
      <c r="U210" s="197"/>
      <c r="V210" s="53">
        <f t="shared" si="15"/>
        <v>29</v>
      </c>
    </row>
    <row r="211" spans="6:22">
      <c r="F211" s="195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7"/>
      <c r="V211" s="53">
        <f t="shared" si="15"/>
        <v>30</v>
      </c>
    </row>
    <row r="212" spans="6:22">
      <c r="F212" s="198"/>
      <c r="G212" s="199"/>
      <c r="H212" s="199"/>
      <c r="I212" s="199"/>
      <c r="J212" s="199"/>
      <c r="K212" s="199"/>
      <c r="L212" s="199"/>
      <c r="M212" s="199"/>
      <c r="N212" s="199"/>
      <c r="O212" s="199"/>
      <c r="P212" s="199"/>
      <c r="Q212" s="199"/>
      <c r="R212" s="199"/>
      <c r="S212" s="199"/>
      <c r="T212" s="199"/>
      <c r="U212" s="200"/>
      <c r="V212" s="53">
        <f t="shared" si="15"/>
        <v>31</v>
      </c>
    </row>
    <row r="214" spans="6:22">
      <c r="F214" s="84"/>
      <c r="H214" s="202"/>
      <c r="I214" s="204"/>
      <c r="K214" s="202"/>
      <c r="L214" s="203"/>
      <c r="M214" s="203"/>
      <c r="N214" s="204"/>
    </row>
    <row r="216" spans="6:22">
      <c r="F216" s="202"/>
      <c r="G216" s="203"/>
      <c r="H216" s="203"/>
      <c r="I216" s="203"/>
      <c r="J216" s="203"/>
      <c r="K216" s="203"/>
      <c r="L216" s="203"/>
      <c r="M216" s="204"/>
    </row>
    <row r="218" spans="6:22">
      <c r="F218" s="202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4"/>
    </row>
  </sheetData>
  <mergeCells count="28">
    <mergeCell ref="F218:U218"/>
    <mergeCell ref="F109:U124"/>
    <mergeCell ref="F76:U107"/>
    <mergeCell ref="F1:H1"/>
    <mergeCell ref="F2:H2"/>
    <mergeCell ref="F3:H3"/>
    <mergeCell ref="J5:M5"/>
    <mergeCell ref="H214:I214"/>
    <mergeCell ref="K214:N214"/>
    <mergeCell ref="K4:M4"/>
    <mergeCell ref="K3:M3"/>
    <mergeCell ref="K2:M2"/>
    <mergeCell ref="K1:M1"/>
    <mergeCell ref="F181:U212"/>
    <mergeCell ref="L148:M148"/>
    <mergeCell ref="F155:U162"/>
    <mergeCell ref="F150:U153"/>
    <mergeCell ref="F135:U138"/>
    <mergeCell ref="F143:U143"/>
    <mergeCell ref="F164:U179"/>
    <mergeCell ref="F216:M216"/>
    <mergeCell ref="F140:U141"/>
    <mergeCell ref="A9:D9"/>
    <mergeCell ref="A18:D18"/>
    <mergeCell ref="E7:U7"/>
    <mergeCell ref="F126:U133"/>
    <mergeCell ref="F145:U145"/>
    <mergeCell ref="F74:U7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54"/>
  <sheetViews>
    <sheetView topLeftCell="A4" zoomScale="70" zoomScaleNormal="70" workbookViewId="0">
      <selection activeCell="I7" sqref="I7"/>
    </sheetView>
  </sheetViews>
  <sheetFormatPr defaultRowHeight="15"/>
  <cols>
    <col min="2" max="2" width="5.28515625" style="36" bestFit="1" customWidth="1"/>
    <col min="3" max="3" width="4.85546875" style="36" bestFit="1" customWidth="1"/>
    <col min="4" max="5" width="5.28515625" style="36" bestFit="1" customWidth="1"/>
    <col min="6" max="6" width="10.140625" bestFit="1" customWidth="1"/>
    <col min="7" max="7" width="29.140625" bestFit="1" customWidth="1"/>
    <col min="8" max="8" width="9.5703125" bestFit="1" customWidth="1"/>
    <col min="9" max="9" width="46.7109375" bestFit="1" customWidth="1"/>
    <col min="10" max="10" width="5.28515625" style="53" bestFit="1" customWidth="1"/>
    <col min="11" max="11" width="4.85546875" style="53" bestFit="1" customWidth="1"/>
    <col min="12" max="14" width="5.28515625" style="53" bestFit="1" customWidth="1"/>
    <col min="15" max="15" width="4.85546875" style="53" bestFit="1" customWidth="1"/>
    <col min="16" max="17" width="5.28515625" style="53" bestFit="1" customWidth="1"/>
    <col min="18" max="18" width="5.28515625" bestFit="1" customWidth="1"/>
    <col min="19" max="19" width="4.85546875" bestFit="1" customWidth="1"/>
    <col min="20" max="21" width="5.28515625" bestFit="1" customWidth="1"/>
    <col min="22" max="22" width="7.85546875" style="70" bestFit="1" customWidth="1"/>
  </cols>
  <sheetData>
    <row r="1" spans="1:30">
      <c r="A1" s="67" t="s">
        <v>32</v>
      </c>
      <c r="B1" s="67">
        <v>0</v>
      </c>
      <c r="C1" s="67">
        <v>1</v>
      </c>
      <c r="D1" s="67">
        <v>2</v>
      </c>
      <c r="E1" s="67">
        <v>3</v>
      </c>
    </row>
    <row r="2" spans="1:30">
      <c r="A2" s="67" t="s">
        <v>79</v>
      </c>
      <c r="B2" s="36">
        <v>-1</v>
      </c>
      <c r="C2" s="36">
        <v>7</v>
      </c>
      <c r="D2" s="36">
        <v>9</v>
      </c>
      <c r="E2" s="36">
        <v>1</v>
      </c>
    </row>
    <row r="3" spans="1:30">
      <c r="A3" s="67" t="s">
        <v>80</v>
      </c>
      <c r="B3" s="36">
        <v>0</v>
      </c>
    </row>
    <row r="4" spans="1:30">
      <c r="A4" s="36"/>
    </row>
    <row r="5" spans="1:30">
      <c r="B5" s="152" t="s">
        <v>77</v>
      </c>
      <c r="C5" s="152"/>
      <c r="D5" s="152"/>
      <c r="E5" s="152"/>
      <c r="J5" s="152" t="s">
        <v>78</v>
      </c>
      <c r="K5" s="152"/>
      <c r="L5" s="152"/>
      <c r="M5" s="152"/>
      <c r="N5" s="152" t="s">
        <v>81</v>
      </c>
      <c r="O5" s="152"/>
      <c r="P5" s="152"/>
      <c r="Q5" s="152"/>
      <c r="R5" s="214" t="s">
        <v>82</v>
      </c>
      <c r="S5" s="214"/>
      <c r="T5" s="214"/>
      <c r="U5" s="214"/>
      <c r="W5" s="214" t="s">
        <v>113</v>
      </c>
      <c r="X5" s="214"/>
      <c r="Y5" s="214"/>
    </row>
    <row r="6" spans="1:30">
      <c r="B6" s="36" t="s">
        <v>73</v>
      </c>
      <c r="C6" s="36" t="s">
        <v>74</v>
      </c>
      <c r="D6" s="36" t="s">
        <v>75</v>
      </c>
      <c r="E6" s="36" t="s">
        <v>76</v>
      </c>
      <c r="F6" t="s">
        <v>66</v>
      </c>
      <c r="G6" t="s">
        <v>64</v>
      </c>
      <c r="H6" s="36" t="s">
        <v>65</v>
      </c>
      <c r="J6" s="53" t="s">
        <v>73</v>
      </c>
      <c r="K6" s="53" t="s">
        <v>74</v>
      </c>
      <c r="L6" s="53" t="s">
        <v>75</v>
      </c>
      <c r="M6" s="53" t="s">
        <v>76</v>
      </c>
      <c r="N6" s="53" t="s">
        <v>73</v>
      </c>
      <c r="O6" s="53" t="s">
        <v>74</v>
      </c>
      <c r="P6" s="53" t="s">
        <v>75</v>
      </c>
      <c r="Q6" s="53" t="s">
        <v>76</v>
      </c>
      <c r="R6" s="53" t="s">
        <v>73</v>
      </c>
      <c r="S6" s="53" t="s">
        <v>74</v>
      </c>
      <c r="T6" s="53" t="s">
        <v>75</v>
      </c>
      <c r="U6" s="53" t="s">
        <v>76</v>
      </c>
      <c r="V6" s="71" t="s">
        <v>83</v>
      </c>
      <c r="W6" s="68" t="s">
        <v>114</v>
      </c>
      <c r="X6" s="68" t="s">
        <v>115</v>
      </c>
      <c r="Y6" s="68" t="s">
        <v>116</v>
      </c>
    </row>
    <row r="7" spans="1:30">
      <c r="B7" s="219">
        <f ca="1">SUMPRODUCT(MOD(INT((B2-8)/Bits),2)*MOD(INT(511/Bits),2),Bits)</f>
        <v>503</v>
      </c>
      <c r="C7" s="219">
        <f ca="1">SUMPRODUCT(MOD(INT((C2-8)/Bits),2)*MOD(INT(511/Bits),2),Bits)</f>
        <v>511</v>
      </c>
      <c r="D7" s="219">
        <f ca="1">SUMPRODUCT(MOD(INT((D2-8)/Bits),2)*MOD(INT(511/Bits),2),Bits)</f>
        <v>1</v>
      </c>
      <c r="E7" s="219">
        <f ca="1">SUMPRODUCT(MOD(INT((E2-8)/Bits),2)*MOD(INT(511/Bits),2),Bits)</f>
        <v>505</v>
      </c>
      <c r="F7" s="220">
        <v>-8</v>
      </c>
      <c r="G7" s="59" t="s">
        <v>56</v>
      </c>
      <c r="H7" s="63" t="s">
        <v>68</v>
      </c>
      <c r="I7" t="s">
        <v>71</v>
      </c>
      <c r="J7" s="217">
        <f ca="1">INT(B7/8)</f>
        <v>62</v>
      </c>
      <c r="K7" s="152">
        <f ca="1">INT(C7/8)</f>
        <v>63</v>
      </c>
      <c r="L7" s="152">
        <f ca="1">INT(D7/8)</f>
        <v>0</v>
      </c>
      <c r="M7" s="152">
        <f ca="1">INT(E7/8)</f>
        <v>63</v>
      </c>
      <c r="N7" s="152">
        <f ca="1">SUMPRODUCT(MOD(INT(B7/Bits),2)*MOD(INT(7/Bits),2),Bits)</f>
        <v>7</v>
      </c>
      <c r="O7" s="152">
        <f ca="1">SUMPRODUCT(MOD(INT(C7/Bits),2)*MOD(INT(7/Bits),2),Bits)</f>
        <v>7</v>
      </c>
      <c r="P7" s="152">
        <f ca="1">SUMPRODUCT(MOD(INT(D7/Bits),2)*MOD(INT(7/Bits),2),Bits)</f>
        <v>1</v>
      </c>
      <c r="Q7" s="152">
        <f ca="1">SUMPRODUCT(MOD(INT(E7/Bits),2)*MOD(INT(7/Bits),2),Bits)</f>
        <v>1</v>
      </c>
      <c r="R7" s="217">
        <f ca="1">SUMPRODUCT(MOD(INT((J7+1)/Bits),2)*MOD(INT(63/Bits),2),Bits)</f>
        <v>63</v>
      </c>
      <c r="S7" s="217"/>
      <c r="T7" s="217"/>
      <c r="U7" s="217"/>
      <c r="V7" s="218">
        <v>1</v>
      </c>
      <c r="W7" s="218">
        <f ca="1">SUMPRODUCT(MOD(INT(B7/Bits),2)*MOD(INT(7/Bits),2),Bits)</f>
        <v>7</v>
      </c>
      <c r="X7" s="217"/>
      <c r="Y7" s="217"/>
      <c r="Z7" s="217"/>
      <c r="AA7" s="217"/>
      <c r="AB7" s="217"/>
      <c r="AC7" s="217"/>
      <c r="AD7" s="217"/>
    </row>
    <row r="8" spans="1:30">
      <c r="B8" s="219"/>
      <c r="C8" s="219"/>
      <c r="D8" s="219"/>
      <c r="E8" s="219"/>
      <c r="F8" s="220"/>
      <c r="G8" s="58" t="s">
        <v>69</v>
      </c>
      <c r="H8" s="64">
        <v>-7</v>
      </c>
      <c r="J8" s="217"/>
      <c r="K8" s="152"/>
      <c r="L8" s="152"/>
      <c r="M8" s="152"/>
      <c r="N8" s="152"/>
      <c r="O8" s="152"/>
      <c r="P8" s="152"/>
      <c r="Q8" s="152"/>
      <c r="R8" s="217"/>
      <c r="S8" s="217"/>
      <c r="T8" s="217"/>
      <c r="U8" s="217"/>
      <c r="V8" s="218"/>
      <c r="W8" s="218"/>
      <c r="X8" s="217"/>
      <c r="Y8" s="217"/>
      <c r="Z8" s="217"/>
      <c r="AA8" s="217"/>
      <c r="AB8" s="217"/>
      <c r="AC8" s="217"/>
      <c r="AD8" s="217"/>
    </row>
    <row r="9" spans="1:30">
      <c r="B9" s="219">
        <f ca="1">SUMPRODUCT(MOD(INT((B7+1)/Bits),2)*MOD(INT(511/Bits),2),Bits)</f>
        <v>504</v>
      </c>
      <c r="C9" s="219">
        <f ca="1">SUMPRODUCT(MOD(INT((C7+1)/Bits),2)*MOD(INT(511/Bits),2),Bits)</f>
        <v>0</v>
      </c>
      <c r="D9" s="219">
        <f ca="1">SUMPRODUCT(MOD(INT((D7+1)/Bits),2)*MOD(INT(511/Bits),2),Bits)</f>
        <v>2</v>
      </c>
      <c r="E9" s="219">
        <f ca="1">SUMPRODUCT(MOD(INT((E7+1)/Bits),2)*MOD(INT(511/Bits),2),Bits)</f>
        <v>506</v>
      </c>
      <c r="F9" s="220">
        <f>F7+1</f>
        <v>-7</v>
      </c>
      <c r="G9" s="59" t="s">
        <v>60</v>
      </c>
      <c r="H9" s="63" t="s">
        <v>68</v>
      </c>
      <c r="I9" t="s">
        <v>72</v>
      </c>
      <c r="J9" s="218">
        <f ca="1">INT(B9/8)</f>
        <v>63</v>
      </c>
      <c r="K9" s="152">
        <f ca="1">INT(C9/8)</f>
        <v>0</v>
      </c>
      <c r="L9" s="152">
        <f ca="1">INT(D9/8)</f>
        <v>0</v>
      </c>
      <c r="M9" s="152">
        <f ca="1">INT(E9/8)</f>
        <v>63</v>
      </c>
      <c r="N9" s="152">
        <f ca="1">SUMPRODUCT(MOD(INT(B9/Bits),2)*MOD(INT(7/Bits),2),Bits)</f>
        <v>0</v>
      </c>
      <c r="O9" s="152">
        <f ca="1">SUMPRODUCT(MOD(INT(C9/Bits),2)*MOD(INT(7/Bits),2),Bits)</f>
        <v>0</v>
      </c>
      <c r="P9" s="152">
        <f ca="1">SUMPRODUCT(MOD(INT(D9/Bits),2)*MOD(INT(7/Bits),2),Bits)</f>
        <v>2</v>
      </c>
      <c r="Q9" s="152">
        <f ca="1">SUMPRODUCT(MOD(INT(E9/Bits),2)*MOD(INT(7/Bits),2),Bits)</f>
        <v>2</v>
      </c>
      <c r="R9" s="217"/>
      <c r="S9" s="217"/>
      <c r="T9" s="217"/>
      <c r="U9" s="217"/>
      <c r="V9" s="218">
        <v>1</v>
      </c>
      <c r="W9" s="218">
        <f ca="1">SUMPRODUCT(MOD(INT(B9/Bits),2)*MOD(INT(7/Bits),2),Bits)</f>
        <v>0</v>
      </c>
      <c r="X9" s="217"/>
      <c r="Y9" s="217"/>
      <c r="Z9" s="217"/>
      <c r="AA9" s="217"/>
      <c r="AB9" s="217"/>
      <c r="AC9" s="217"/>
      <c r="AD9" s="217"/>
    </row>
    <row r="10" spans="1:30">
      <c r="B10" s="219"/>
      <c r="C10" s="219"/>
      <c r="D10" s="219"/>
      <c r="E10" s="219"/>
      <c r="F10" s="220"/>
      <c r="G10" s="58" t="s">
        <v>69</v>
      </c>
      <c r="H10" s="64">
        <f>H8+1</f>
        <v>-6</v>
      </c>
      <c r="J10" s="218"/>
      <c r="K10" s="152"/>
      <c r="L10" s="152"/>
      <c r="M10" s="152"/>
      <c r="N10" s="152"/>
      <c r="O10" s="152"/>
      <c r="P10" s="152"/>
      <c r="Q10" s="152"/>
      <c r="R10" s="217"/>
      <c r="S10" s="217"/>
      <c r="T10" s="217"/>
      <c r="U10" s="217"/>
      <c r="V10" s="218"/>
      <c r="W10" s="218"/>
      <c r="X10" s="217"/>
      <c r="Y10" s="217"/>
      <c r="Z10" s="217"/>
      <c r="AA10" s="217"/>
      <c r="AB10" s="217"/>
      <c r="AC10" s="217"/>
      <c r="AD10" s="217"/>
    </row>
    <row r="11" spans="1:30">
      <c r="B11" s="219">
        <f ca="1">SUMPRODUCT(MOD(INT((B9+1)/Bits),2)*MOD(INT(511/Bits),2),Bits)</f>
        <v>505</v>
      </c>
      <c r="C11" s="219">
        <f ca="1">SUMPRODUCT(MOD(INT((C9+1)/Bits),2)*MOD(INT(511/Bits),2),Bits)</f>
        <v>1</v>
      </c>
      <c r="D11" s="219">
        <f ca="1">SUMPRODUCT(MOD(INT((D9+1)/Bits),2)*MOD(INT(511/Bits),2),Bits)</f>
        <v>3</v>
      </c>
      <c r="E11" s="219">
        <f ca="1">SUMPRODUCT(MOD(INT((E9+1)/Bits),2)*MOD(INT(511/Bits),2),Bits)</f>
        <v>507</v>
      </c>
      <c r="F11" s="220">
        <f>F9+1</f>
        <v>-6</v>
      </c>
      <c r="G11" s="59" t="s">
        <v>57</v>
      </c>
      <c r="H11" s="63" t="s">
        <v>68</v>
      </c>
      <c r="I11" t="s">
        <v>71</v>
      </c>
      <c r="J11" s="152">
        <f ca="1">INT(B11/8)</f>
        <v>63</v>
      </c>
      <c r="K11" s="217">
        <f ca="1">INT(C11/8)</f>
        <v>0</v>
      </c>
      <c r="L11" s="152">
        <f ca="1">INT(D11/8)</f>
        <v>0</v>
      </c>
      <c r="M11" s="152">
        <f ca="1">INT(E11/8)</f>
        <v>63</v>
      </c>
      <c r="N11" s="152">
        <f ca="1">SUMPRODUCT(MOD(INT(B11/Bits),2)*MOD(INT(7/Bits),2),Bits)</f>
        <v>1</v>
      </c>
      <c r="O11" s="152">
        <f ca="1">SUMPRODUCT(MOD(INT(C11/Bits),2)*MOD(INT(7/Bits),2),Bits)</f>
        <v>1</v>
      </c>
      <c r="P11" s="152">
        <f ca="1">SUMPRODUCT(MOD(INT(D11/Bits),2)*MOD(INT(7/Bits),2),Bits)</f>
        <v>3</v>
      </c>
      <c r="Q11" s="152">
        <f ca="1">SUMPRODUCT(MOD(INT(E11/Bits),2)*MOD(INT(7/Bits),2),Bits)</f>
        <v>3</v>
      </c>
      <c r="R11" s="217"/>
      <c r="S11" s="217">
        <f ca="1">SUMPRODUCT(MOD(INT((K11+1)/Bits),2)*MOD(INT(63/Bits),2),Bits)</f>
        <v>1</v>
      </c>
      <c r="T11" s="217"/>
      <c r="U11" s="217"/>
      <c r="V11" s="218">
        <v>1</v>
      </c>
      <c r="W11" s="218">
        <f ca="1">SUMPRODUCT(MOD(INT(B11/Bits),2)*MOD(INT(7/Bits),2),Bits)</f>
        <v>1</v>
      </c>
      <c r="X11" s="217"/>
      <c r="Y11" s="217"/>
      <c r="Z11" s="217"/>
      <c r="AA11" s="217"/>
      <c r="AB11" s="217"/>
      <c r="AC11" s="217"/>
      <c r="AD11" s="217"/>
    </row>
    <row r="12" spans="1:30">
      <c r="B12" s="219"/>
      <c r="C12" s="219"/>
      <c r="D12" s="219"/>
      <c r="E12" s="219"/>
      <c r="F12" s="220"/>
      <c r="G12" s="58" t="s">
        <v>69</v>
      </c>
      <c r="H12" s="64">
        <f>H10+1</f>
        <v>-5</v>
      </c>
      <c r="J12" s="152"/>
      <c r="K12" s="217"/>
      <c r="L12" s="152"/>
      <c r="M12" s="152"/>
      <c r="N12" s="152"/>
      <c r="O12" s="152"/>
      <c r="P12" s="152"/>
      <c r="Q12" s="152"/>
      <c r="R12" s="217"/>
      <c r="S12" s="217"/>
      <c r="T12" s="217"/>
      <c r="U12" s="217"/>
      <c r="V12" s="218"/>
      <c r="W12" s="218"/>
      <c r="X12" s="217"/>
      <c r="Y12" s="217"/>
      <c r="Z12" s="217"/>
      <c r="AA12" s="217"/>
      <c r="AB12" s="217"/>
      <c r="AC12" s="217"/>
      <c r="AD12" s="217"/>
    </row>
    <row r="13" spans="1:30">
      <c r="B13" s="219">
        <f ca="1">SUMPRODUCT(MOD(INT((B11+1)/Bits),2)*MOD(INT(511/Bits),2),Bits)</f>
        <v>506</v>
      </c>
      <c r="C13" s="219">
        <f ca="1">SUMPRODUCT(MOD(INT((C11+1)/Bits),2)*MOD(INT(511/Bits),2),Bits)</f>
        <v>2</v>
      </c>
      <c r="D13" s="219">
        <f ca="1">SUMPRODUCT(MOD(INT((D11+1)/Bits),2)*MOD(INT(511/Bits),2),Bits)</f>
        <v>4</v>
      </c>
      <c r="E13" s="219">
        <f ca="1">SUMPRODUCT(MOD(INT((E11+1)/Bits),2)*MOD(INT(511/Bits),2),Bits)</f>
        <v>508</v>
      </c>
      <c r="F13" s="220">
        <f>F11+1</f>
        <v>-5</v>
      </c>
      <c r="G13" s="59" t="s">
        <v>61</v>
      </c>
      <c r="H13" s="63" t="s">
        <v>68</v>
      </c>
      <c r="I13" t="s">
        <v>72</v>
      </c>
      <c r="J13" s="152">
        <f ca="1">INT(B13/8)</f>
        <v>63</v>
      </c>
      <c r="K13" s="152">
        <f ca="1">INT(C13/8)</f>
        <v>0</v>
      </c>
      <c r="L13" s="152">
        <f ca="1">INT(D13/8)</f>
        <v>0</v>
      </c>
      <c r="M13" s="152">
        <f ca="1">INT(E13/8)</f>
        <v>63</v>
      </c>
      <c r="N13" s="152">
        <f ca="1">SUMPRODUCT(MOD(INT(B13/Bits),2)*MOD(INT(7/Bits),2),Bits)</f>
        <v>2</v>
      </c>
      <c r="O13" s="152">
        <f ca="1">SUMPRODUCT(MOD(INT(C13/Bits),2)*MOD(INT(7/Bits),2),Bits)</f>
        <v>2</v>
      </c>
      <c r="P13" s="152">
        <f ca="1">SUMPRODUCT(MOD(INT(D13/Bits),2)*MOD(INT(7/Bits),2),Bits)</f>
        <v>4</v>
      </c>
      <c r="Q13" s="152">
        <f ca="1">SUMPRODUCT(MOD(INT(E13/Bits),2)*MOD(INT(7/Bits),2),Bits)</f>
        <v>4</v>
      </c>
      <c r="R13" s="217"/>
      <c r="S13" s="217"/>
      <c r="T13" s="217"/>
      <c r="U13" s="217"/>
      <c r="V13" s="218">
        <v>1</v>
      </c>
      <c r="W13" s="218">
        <f ca="1">SUMPRODUCT(MOD(INT(B13/Bits),2)*MOD(INT(7/Bits),2),Bits)</f>
        <v>2</v>
      </c>
      <c r="X13" s="217"/>
      <c r="Y13" s="217"/>
      <c r="Z13" s="217"/>
      <c r="AA13" s="217"/>
      <c r="AB13" s="217"/>
      <c r="AC13" s="217"/>
      <c r="AD13" s="217"/>
    </row>
    <row r="14" spans="1:30">
      <c r="B14" s="219"/>
      <c r="C14" s="219"/>
      <c r="D14" s="219"/>
      <c r="E14" s="219"/>
      <c r="F14" s="220"/>
      <c r="G14" s="58" t="s">
        <v>69</v>
      </c>
      <c r="H14" s="64">
        <f>H12+1</f>
        <v>-4</v>
      </c>
      <c r="J14" s="152"/>
      <c r="K14" s="152"/>
      <c r="L14" s="152"/>
      <c r="M14" s="152"/>
      <c r="N14" s="152"/>
      <c r="O14" s="152"/>
      <c r="P14" s="152"/>
      <c r="Q14" s="152"/>
      <c r="R14" s="217"/>
      <c r="S14" s="217"/>
      <c r="T14" s="217"/>
      <c r="U14" s="217"/>
      <c r="V14" s="218"/>
      <c r="W14" s="218"/>
      <c r="X14" s="217"/>
      <c r="Y14" s="217"/>
      <c r="Z14" s="217"/>
      <c r="AA14" s="217"/>
      <c r="AB14" s="217"/>
      <c r="AC14" s="217"/>
      <c r="AD14" s="217"/>
    </row>
    <row r="15" spans="1:30">
      <c r="B15" s="219">
        <f ca="1">SUMPRODUCT(MOD(INT((B13+1)/Bits),2)*MOD(INT(511/Bits),2),Bits)</f>
        <v>507</v>
      </c>
      <c r="C15" s="219">
        <f ca="1">SUMPRODUCT(MOD(INT((C13+1)/Bits),2)*MOD(INT(511/Bits),2),Bits)</f>
        <v>3</v>
      </c>
      <c r="D15" s="219">
        <f ca="1">SUMPRODUCT(MOD(INT((D13+1)/Bits),2)*MOD(INT(511/Bits),2),Bits)</f>
        <v>5</v>
      </c>
      <c r="E15" s="219">
        <f ca="1">SUMPRODUCT(MOD(INT((E13+1)/Bits),2)*MOD(INT(511/Bits),2),Bits)</f>
        <v>509</v>
      </c>
      <c r="F15" s="220">
        <f>F13+1</f>
        <v>-4</v>
      </c>
      <c r="G15" s="59" t="s">
        <v>58</v>
      </c>
      <c r="H15" s="63" t="s">
        <v>68</v>
      </c>
      <c r="I15" t="s">
        <v>71</v>
      </c>
      <c r="J15" s="152">
        <f ca="1">INT(B15/8)</f>
        <v>63</v>
      </c>
      <c r="K15" s="152">
        <f ca="1">INT(C15/8)</f>
        <v>0</v>
      </c>
      <c r="L15" s="217">
        <f ca="1">INT(D15/8)</f>
        <v>0</v>
      </c>
      <c r="M15" s="152">
        <f ca="1">INT(E15/8)</f>
        <v>63</v>
      </c>
      <c r="N15" s="152">
        <f ca="1">SUMPRODUCT(MOD(INT(B15/Bits),2)*MOD(INT(7/Bits),2),Bits)</f>
        <v>3</v>
      </c>
      <c r="O15" s="152">
        <f ca="1">SUMPRODUCT(MOD(INT(C15/Bits),2)*MOD(INT(7/Bits),2),Bits)</f>
        <v>3</v>
      </c>
      <c r="P15" s="152">
        <f ca="1">SUMPRODUCT(MOD(INT(D15/Bits),2)*MOD(INT(7/Bits),2),Bits)</f>
        <v>5</v>
      </c>
      <c r="Q15" s="152">
        <f ca="1">SUMPRODUCT(MOD(INT(E15/Bits),2)*MOD(INT(7/Bits),2),Bits)</f>
        <v>5</v>
      </c>
      <c r="R15" s="217"/>
      <c r="S15" s="217"/>
      <c r="T15" s="217">
        <f ca="1">SUMPRODUCT(MOD(INT((L15+1)/Bits),2)*MOD(INT(63/Bits),2),Bits)</f>
        <v>1</v>
      </c>
      <c r="U15" s="217"/>
      <c r="V15" s="218">
        <v>1</v>
      </c>
      <c r="W15" s="218">
        <f ca="1">SUMPRODUCT(MOD(INT(B15/Bits),2)*MOD(INT(7/Bits),2),Bits)</f>
        <v>3</v>
      </c>
      <c r="X15" s="217"/>
      <c r="Y15" s="217"/>
      <c r="Z15" s="217"/>
      <c r="AA15" s="217"/>
      <c r="AB15" s="217"/>
      <c r="AC15" s="217"/>
      <c r="AD15" s="217"/>
    </row>
    <row r="16" spans="1:30">
      <c r="B16" s="219"/>
      <c r="C16" s="219"/>
      <c r="D16" s="219"/>
      <c r="E16" s="219"/>
      <c r="F16" s="220"/>
      <c r="G16" s="58" t="s">
        <v>69</v>
      </c>
      <c r="H16" s="64">
        <f>H14+1</f>
        <v>-3</v>
      </c>
      <c r="J16" s="152"/>
      <c r="K16" s="152"/>
      <c r="L16" s="217"/>
      <c r="M16" s="152"/>
      <c r="N16" s="152"/>
      <c r="O16" s="152"/>
      <c r="P16" s="152"/>
      <c r="Q16" s="152"/>
      <c r="R16" s="217"/>
      <c r="S16" s="217"/>
      <c r="T16" s="217"/>
      <c r="U16" s="217"/>
      <c r="V16" s="218"/>
      <c r="W16" s="218"/>
      <c r="X16" s="217"/>
      <c r="Y16" s="217"/>
      <c r="Z16" s="217"/>
      <c r="AA16" s="217"/>
      <c r="AB16" s="217"/>
      <c r="AC16" s="217"/>
      <c r="AD16" s="217"/>
    </row>
    <row r="17" spans="2:30">
      <c r="B17" s="219">
        <f ca="1">SUMPRODUCT(MOD(INT((B15+1)/Bits),2)*MOD(INT(511/Bits),2),Bits)</f>
        <v>508</v>
      </c>
      <c r="C17" s="219">
        <f ca="1">SUMPRODUCT(MOD(INT((C15+1)/Bits),2)*MOD(INT(511/Bits),2),Bits)</f>
        <v>4</v>
      </c>
      <c r="D17" s="219">
        <f ca="1">SUMPRODUCT(MOD(INT((D15+1)/Bits),2)*MOD(INT(511/Bits),2),Bits)</f>
        <v>6</v>
      </c>
      <c r="E17" s="219">
        <f ca="1">SUMPRODUCT(MOD(INT((E15+1)/Bits),2)*MOD(INT(511/Bits),2),Bits)</f>
        <v>510</v>
      </c>
      <c r="F17" s="220">
        <f>F15+1</f>
        <v>-3</v>
      </c>
      <c r="G17" s="59" t="s">
        <v>62</v>
      </c>
      <c r="H17" s="63" t="s">
        <v>68</v>
      </c>
      <c r="I17" t="s">
        <v>72</v>
      </c>
      <c r="J17" s="152">
        <f ca="1">INT(B17/8)</f>
        <v>63</v>
      </c>
      <c r="K17" s="152">
        <f ca="1">INT(C17/8)</f>
        <v>0</v>
      </c>
      <c r="L17" s="152">
        <f ca="1">INT(D17/8)</f>
        <v>0</v>
      </c>
      <c r="M17" s="152">
        <f ca="1">INT(E17/8)</f>
        <v>63</v>
      </c>
      <c r="N17" s="152">
        <f ca="1">SUMPRODUCT(MOD(INT(B17/Bits),2)*MOD(INT(7/Bits),2),Bits)</f>
        <v>4</v>
      </c>
      <c r="O17" s="152">
        <f ca="1">SUMPRODUCT(MOD(INT(C17/Bits),2)*MOD(INT(7/Bits),2),Bits)</f>
        <v>4</v>
      </c>
      <c r="P17" s="152">
        <f ca="1">SUMPRODUCT(MOD(INT(D17/Bits),2)*MOD(INT(7/Bits),2),Bits)</f>
        <v>6</v>
      </c>
      <c r="Q17" s="152">
        <f ca="1">SUMPRODUCT(MOD(INT(E17/Bits),2)*MOD(INT(7/Bits),2),Bits)</f>
        <v>6</v>
      </c>
      <c r="R17" s="217"/>
      <c r="S17" s="217"/>
      <c r="T17" s="217"/>
      <c r="U17" s="217"/>
      <c r="V17" s="218">
        <v>1</v>
      </c>
      <c r="W17" s="218">
        <f ca="1">SUMPRODUCT(MOD(INT(B17/Bits),2)*MOD(INT(7/Bits),2),Bits)</f>
        <v>4</v>
      </c>
      <c r="X17" s="217"/>
      <c r="Y17" s="217"/>
      <c r="Z17" s="217"/>
      <c r="AA17" s="217"/>
      <c r="AB17" s="217"/>
      <c r="AC17" s="217"/>
      <c r="AD17" s="217"/>
    </row>
    <row r="18" spans="2:30">
      <c r="B18" s="219"/>
      <c r="C18" s="219"/>
      <c r="D18" s="219"/>
      <c r="E18" s="219"/>
      <c r="F18" s="220"/>
      <c r="G18" s="58" t="s">
        <v>69</v>
      </c>
      <c r="H18" s="64">
        <f>H16+1</f>
        <v>-2</v>
      </c>
      <c r="J18" s="152"/>
      <c r="K18" s="152"/>
      <c r="L18" s="152"/>
      <c r="M18" s="152"/>
      <c r="N18" s="152"/>
      <c r="O18" s="152"/>
      <c r="P18" s="152"/>
      <c r="Q18" s="152"/>
      <c r="R18" s="217"/>
      <c r="S18" s="217"/>
      <c r="T18" s="217"/>
      <c r="U18" s="217"/>
      <c r="V18" s="218"/>
      <c r="W18" s="218"/>
      <c r="X18" s="217"/>
      <c r="Y18" s="217"/>
      <c r="Z18" s="217"/>
      <c r="AA18" s="217"/>
      <c r="AB18" s="217"/>
      <c r="AC18" s="217"/>
      <c r="AD18" s="217"/>
    </row>
    <row r="19" spans="2:30">
      <c r="B19" s="219">
        <f ca="1">SUMPRODUCT(MOD(INT((B17+1)/Bits),2)*MOD(INT(511/Bits),2),Bits)</f>
        <v>509</v>
      </c>
      <c r="C19" s="219">
        <f ca="1">SUMPRODUCT(MOD(INT((C17+1)/Bits),2)*MOD(INT(511/Bits),2),Bits)</f>
        <v>5</v>
      </c>
      <c r="D19" s="219">
        <f ca="1">SUMPRODUCT(MOD(INT((D17+1)/Bits),2)*MOD(INT(511/Bits),2),Bits)</f>
        <v>7</v>
      </c>
      <c r="E19" s="219">
        <f ca="1">SUMPRODUCT(MOD(INT((E17+1)/Bits),2)*MOD(INT(511/Bits),2),Bits)</f>
        <v>511</v>
      </c>
      <c r="F19" s="220">
        <f>F17+1</f>
        <v>-2</v>
      </c>
      <c r="G19" s="59" t="s">
        <v>59</v>
      </c>
      <c r="H19" s="63" t="s">
        <v>68</v>
      </c>
      <c r="I19" t="s">
        <v>71</v>
      </c>
      <c r="J19" s="152">
        <f ca="1">INT(B19/8)</f>
        <v>63</v>
      </c>
      <c r="K19" s="152">
        <f ca="1">INT(C19/8)</f>
        <v>0</v>
      </c>
      <c r="L19" s="152">
        <f ca="1">INT(D19/8)</f>
        <v>0</v>
      </c>
      <c r="M19" s="217">
        <f ca="1">INT(E19/8)</f>
        <v>63</v>
      </c>
      <c r="N19" s="152">
        <f ca="1">SUMPRODUCT(MOD(INT(B19/Bits),2)*MOD(INT(7/Bits),2),Bits)</f>
        <v>5</v>
      </c>
      <c r="O19" s="152">
        <f ca="1">SUMPRODUCT(MOD(INT(C19/Bits),2)*MOD(INT(7/Bits),2),Bits)</f>
        <v>5</v>
      </c>
      <c r="P19" s="152">
        <f ca="1">SUMPRODUCT(MOD(INT(D19/Bits),2)*MOD(INT(7/Bits),2),Bits)</f>
        <v>7</v>
      </c>
      <c r="Q19" s="152">
        <f ca="1">SUMPRODUCT(MOD(INT(E19/Bits),2)*MOD(INT(7/Bits),2),Bits)</f>
        <v>7</v>
      </c>
      <c r="R19" s="217"/>
      <c r="S19" s="217"/>
      <c r="T19" s="217"/>
      <c r="U19" s="217">
        <f ca="1">SUMPRODUCT(MOD(INT((M19+1)/Bits),2)*MOD(INT(63/Bits),2),Bits)</f>
        <v>0</v>
      </c>
      <c r="V19" s="218">
        <v>1</v>
      </c>
      <c r="W19" s="218">
        <f ca="1">SUMPRODUCT(MOD(INT(B19/Bits),2)*MOD(INT(7/Bits),2),Bits)</f>
        <v>5</v>
      </c>
      <c r="X19" s="217"/>
      <c r="Y19" s="217"/>
      <c r="Z19" s="217"/>
      <c r="AA19" s="217"/>
      <c r="AB19" s="217"/>
      <c r="AC19" s="217"/>
      <c r="AD19" s="217"/>
    </row>
    <row r="20" spans="2:30">
      <c r="B20" s="219"/>
      <c r="C20" s="219"/>
      <c r="D20" s="219"/>
      <c r="E20" s="219"/>
      <c r="F20" s="220"/>
      <c r="G20" s="58" t="s">
        <v>69</v>
      </c>
      <c r="H20" s="64">
        <f>H18+1</f>
        <v>-1</v>
      </c>
      <c r="J20" s="152"/>
      <c r="K20" s="152"/>
      <c r="L20" s="152"/>
      <c r="M20" s="217"/>
      <c r="N20" s="152"/>
      <c r="O20" s="152"/>
      <c r="P20" s="152"/>
      <c r="Q20" s="152"/>
      <c r="R20" s="217"/>
      <c r="S20" s="217"/>
      <c r="T20" s="217"/>
      <c r="U20" s="217"/>
      <c r="V20" s="218"/>
      <c r="W20" s="218"/>
      <c r="X20" s="217"/>
      <c r="Y20" s="217"/>
      <c r="Z20" s="217"/>
      <c r="AA20" s="217"/>
      <c r="AB20" s="217"/>
      <c r="AC20" s="217"/>
      <c r="AD20" s="217"/>
    </row>
    <row r="21" spans="2:30">
      <c r="B21" s="219">
        <f ca="1">SUMPRODUCT(MOD(INT((B19+1)/Bits),2)*MOD(INT(511/Bits),2),Bits)</f>
        <v>510</v>
      </c>
      <c r="C21" s="219">
        <f ca="1">SUMPRODUCT(MOD(INT((C19+1)/Bits),2)*MOD(INT(511/Bits),2),Bits)</f>
        <v>6</v>
      </c>
      <c r="D21" s="219">
        <f ca="1">SUMPRODUCT(MOD(INT((D19+1)/Bits),2)*MOD(INT(511/Bits),2),Bits)</f>
        <v>8</v>
      </c>
      <c r="E21" s="219">
        <f ca="1">SUMPRODUCT(MOD(INT((E19+1)/Bits),2)*MOD(INT(511/Bits),2),Bits)</f>
        <v>0</v>
      </c>
      <c r="F21" s="220">
        <f>F19+1</f>
        <v>-1</v>
      </c>
      <c r="G21" s="59" t="s">
        <v>63</v>
      </c>
      <c r="H21" s="63" t="s">
        <v>68</v>
      </c>
      <c r="I21" t="s">
        <v>72</v>
      </c>
      <c r="J21" s="152">
        <f ca="1">INT(B21/8)</f>
        <v>63</v>
      </c>
      <c r="K21" s="152">
        <f ca="1">INT(C21/8)</f>
        <v>0</v>
      </c>
      <c r="L21" s="152">
        <f ca="1">INT(D21/8)</f>
        <v>1</v>
      </c>
      <c r="M21" s="152">
        <f ca="1">INT(E21/8)</f>
        <v>0</v>
      </c>
      <c r="N21" s="152">
        <f ca="1">SUMPRODUCT(MOD(INT(B21/Bits),2)*MOD(INT(7/Bits),2),Bits)</f>
        <v>6</v>
      </c>
      <c r="O21" s="152">
        <f ca="1">SUMPRODUCT(MOD(INT(C21/Bits),2)*MOD(INT(7/Bits),2),Bits)</f>
        <v>6</v>
      </c>
      <c r="P21" s="152">
        <f ca="1">SUMPRODUCT(MOD(INT(D21/Bits),2)*MOD(INT(7/Bits),2),Bits)</f>
        <v>0</v>
      </c>
      <c r="Q21" s="152">
        <f ca="1">SUMPRODUCT(MOD(INT(E21/Bits),2)*MOD(INT(7/Bits),2),Bits)</f>
        <v>0</v>
      </c>
      <c r="R21" s="217"/>
      <c r="S21" s="217"/>
      <c r="T21" s="217"/>
      <c r="U21" s="217"/>
      <c r="V21" s="218">
        <v>1</v>
      </c>
      <c r="W21" s="218">
        <f ca="1">SUMPRODUCT(MOD(INT(B21/Bits),2)*MOD(INT(7/Bits),2),Bits)</f>
        <v>6</v>
      </c>
      <c r="X21" s="217"/>
      <c r="Y21" s="217"/>
      <c r="Z21" s="217"/>
      <c r="AA21" s="217"/>
      <c r="AB21" s="217"/>
      <c r="AC21" s="217"/>
      <c r="AD21" s="217"/>
    </row>
    <row r="22" spans="2:30">
      <c r="B22" s="219"/>
      <c r="C22" s="219"/>
      <c r="D22" s="219"/>
      <c r="E22" s="219"/>
      <c r="F22" s="220"/>
      <c r="G22" s="59" t="s">
        <v>69</v>
      </c>
      <c r="H22" s="63">
        <f>H20+1</f>
        <v>0</v>
      </c>
      <c r="J22" s="152"/>
      <c r="K22" s="152"/>
      <c r="L22" s="152"/>
      <c r="M22" s="152"/>
      <c r="N22" s="152"/>
      <c r="O22" s="152"/>
      <c r="P22" s="152"/>
      <c r="Q22" s="152"/>
      <c r="R22" s="217"/>
      <c r="S22" s="217"/>
      <c r="T22" s="217"/>
      <c r="U22" s="217"/>
      <c r="V22" s="218"/>
      <c r="W22" s="218"/>
      <c r="X22" s="217"/>
      <c r="Y22" s="217"/>
      <c r="Z22" s="217"/>
      <c r="AA22" s="217"/>
      <c r="AB22" s="217"/>
      <c r="AC22" s="217"/>
      <c r="AD22" s="217"/>
    </row>
    <row r="23" spans="2:30">
      <c r="B23" s="219">
        <f ca="1">SUMPRODUCT(MOD(INT((B21+1)/Bits),2)*MOD(INT(511/Bits),2),Bits)</f>
        <v>511</v>
      </c>
      <c r="C23" s="219">
        <f ca="1">SUMPRODUCT(MOD(INT((C21+1)/Bits),2)*MOD(INT(511/Bits),2),Bits)</f>
        <v>7</v>
      </c>
      <c r="D23" s="219">
        <f ca="1">SUMPRODUCT(MOD(INT((D21+1)/Bits),2)*MOD(INT(511/Bits),2),Bits)</f>
        <v>9</v>
      </c>
      <c r="E23" s="219">
        <f ca="1">SUMPRODUCT(MOD(INT((E21+1)/Bits),2)*MOD(INT(511/Bits),2),Bits)</f>
        <v>1</v>
      </c>
      <c r="F23" s="221">
        <f>F21+1</f>
        <v>0</v>
      </c>
      <c r="G23" s="60" t="s">
        <v>56</v>
      </c>
      <c r="H23" s="65" t="s">
        <v>67</v>
      </c>
      <c r="J23" s="217">
        <f ca="1">INT(B23/8)</f>
        <v>63</v>
      </c>
      <c r="K23" s="152">
        <f ca="1">INT(C23/8)</f>
        <v>0</v>
      </c>
      <c r="L23" s="152">
        <f ca="1">INT(D23/8)</f>
        <v>1</v>
      </c>
      <c r="M23" s="152">
        <f ca="1">INT(E23/8)</f>
        <v>0</v>
      </c>
      <c r="N23" s="152">
        <f ca="1">SUMPRODUCT(MOD(INT(B23/Bits),2)*MOD(INT(7/Bits),2),Bits)</f>
        <v>7</v>
      </c>
      <c r="O23" s="152">
        <f ca="1">SUMPRODUCT(MOD(INT(C23/Bits),2)*MOD(INT(7/Bits),2),Bits)</f>
        <v>7</v>
      </c>
      <c r="P23" s="152">
        <f ca="1">SUMPRODUCT(MOD(INT(D23/Bits),2)*MOD(INT(7/Bits),2),Bits)</f>
        <v>1</v>
      </c>
      <c r="Q23" s="152">
        <f ca="1">SUMPRODUCT(MOD(INT(E23/Bits),2)*MOD(INT(7/Bits),2),Bits)</f>
        <v>1</v>
      </c>
      <c r="R23" s="217">
        <f ca="1">SUMPRODUCT(MOD(INT((J23+1)/Bits),2)*MOD(INT(63/Bits),2),Bits)</f>
        <v>0</v>
      </c>
      <c r="S23" s="217"/>
      <c r="T23" s="217"/>
      <c r="U23" s="217"/>
      <c r="V23" s="218">
        <v>0</v>
      </c>
      <c r="W23" s="218">
        <f ca="1">SUMPRODUCT(MOD(INT(B23/Bits),2)*MOD(INT(7/Bits),2),Bits)</f>
        <v>7</v>
      </c>
      <c r="X23" s="217"/>
      <c r="Y23" s="217"/>
      <c r="Z23" s="217"/>
      <c r="AA23" s="217"/>
      <c r="AB23" s="217"/>
      <c r="AC23" s="217"/>
      <c r="AD23" s="217"/>
    </row>
    <row r="24" spans="2:30">
      <c r="B24" s="219"/>
      <c r="C24" s="219"/>
      <c r="D24" s="219"/>
      <c r="E24" s="219"/>
      <c r="F24" s="221"/>
      <c r="G24" s="59" t="s">
        <v>69</v>
      </c>
      <c r="H24" s="63">
        <f>H22+1</f>
        <v>1</v>
      </c>
      <c r="J24" s="217"/>
      <c r="K24" s="152"/>
      <c r="L24" s="152"/>
      <c r="M24" s="152"/>
      <c r="N24" s="152"/>
      <c r="O24" s="152"/>
      <c r="P24" s="152"/>
      <c r="Q24" s="152"/>
      <c r="R24" s="217"/>
      <c r="S24" s="217"/>
      <c r="T24" s="217"/>
      <c r="U24" s="217"/>
      <c r="V24" s="218"/>
      <c r="W24" s="218"/>
      <c r="X24" s="217"/>
      <c r="Y24" s="217"/>
      <c r="Z24" s="217"/>
      <c r="AA24" s="217"/>
      <c r="AB24" s="217"/>
      <c r="AC24" s="217"/>
      <c r="AD24" s="217"/>
    </row>
    <row r="25" spans="2:30">
      <c r="B25" s="219">
        <f ca="1">SUMPRODUCT(MOD(INT((B23+1)/Bits),2)*MOD(INT(511/Bits),2),Bits)</f>
        <v>0</v>
      </c>
      <c r="C25" s="219">
        <f ca="1">SUMPRODUCT(MOD(INT((C23+1)/Bits),2)*MOD(INT(511/Bits),2),Bits)</f>
        <v>8</v>
      </c>
      <c r="D25" s="219">
        <f ca="1">SUMPRODUCT(MOD(INT((D23+1)/Bits),2)*MOD(INT(511/Bits),2),Bits)</f>
        <v>10</v>
      </c>
      <c r="E25" s="219">
        <f ca="1">SUMPRODUCT(MOD(INT((E23+1)/Bits),2)*MOD(INT(511/Bits),2),Bits)</f>
        <v>2</v>
      </c>
      <c r="F25" s="221">
        <f>F23+1</f>
        <v>1</v>
      </c>
      <c r="G25" s="60" t="s">
        <v>57</v>
      </c>
      <c r="H25" s="65" t="s">
        <v>67</v>
      </c>
      <c r="J25" s="152">
        <f ca="1">INT(B25/8)</f>
        <v>0</v>
      </c>
      <c r="K25" s="152">
        <f ca="1">INT(C25/8)</f>
        <v>1</v>
      </c>
      <c r="L25" s="152">
        <f ca="1">INT(D25/8)</f>
        <v>1</v>
      </c>
      <c r="M25" s="152">
        <f ca="1">INT(E25/8)</f>
        <v>0</v>
      </c>
      <c r="N25" s="152">
        <f ca="1">SUMPRODUCT(MOD(INT(B25/Bits),2)*MOD(INT(7/Bits),2),Bits)</f>
        <v>0</v>
      </c>
      <c r="O25" s="152">
        <f ca="1">SUMPRODUCT(MOD(INT(C25/Bits),2)*MOD(INT(7/Bits),2),Bits)</f>
        <v>0</v>
      </c>
      <c r="P25" s="152">
        <f ca="1">SUMPRODUCT(MOD(INT(D25/Bits),2)*MOD(INT(7/Bits),2),Bits)</f>
        <v>2</v>
      </c>
      <c r="Q25" s="152">
        <f ca="1">SUMPRODUCT(MOD(INT(E25/Bits),2)*MOD(INT(7/Bits),2),Bits)</f>
        <v>2</v>
      </c>
      <c r="R25" s="217"/>
      <c r="S25" s="217"/>
      <c r="T25" s="217"/>
      <c r="U25" s="217"/>
      <c r="V25" s="218">
        <v>0</v>
      </c>
      <c r="W25" s="218">
        <f ca="1">SUMPRODUCT(MOD(INT(B25/Bits),2)*MOD(INT(7/Bits),2),Bits)</f>
        <v>0</v>
      </c>
      <c r="X25" s="217"/>
      <c r="Y25" s="217"/>
      <c r="Z25" s="217"/>
      <c r="AA25" s="217"/>
      <c r="AB25" s="217"/>
      <c r="AC25" s="217"/>
      <c r="AD25" s="217"/>
    </row>
    <row r="26" spans="2:30">
      <c r="B26" s="219"/>
      <c r="C26" s="219"/>
      <c r="D26" s="219"/>
      <c r="E26" s="219"/>
      <c r="F26" s="221"/>
      <c r="G26" s="59" t="s">
        <v>69</v>
      </c>
      <c r="H26" s="63">
        <f>H24+1</f>
        <v>2</v>
      </c>
      <c r="J26" s="152"/>
      <c r="K26" s="152"/>
      <c r="L26" s="152"/>
      <c r="M26" s="152"/>
      <c r="N26" s="152"/>
      <c r="O26" s="152"/>
      <c r="P26" s="152"/>
      <c r="Q26" s="152"/>
      <c r="R26" s="217"/>
      <c r="S26" s="217"/>
      <c r="T26" s="217"/>
      <c r="U26" s="217"/>
      <c r="V26" s="218"/>
      <c r="W26" s="218"/>
      <c r="X26" s="217"/>
      <c r="Y26" s="217"/>
      <c r="Z26" s="217"/>
      <c r="AA26" s="217"/>
      <c r="AB26" s="217"/>
      <c r="AC26" s="217"/>
      <c r="AD26" s="217"/>
    </row>
    <row r="27" spans="2:30">
      <c r="B27" s="219">
        <f ca="1">SUMPRODUCT(MOD(INT((B25+1)/Bits),2)*MOD(INT(511/Bits),2),Bits)</f>
        <v>1</v>
      </c>
      <c r="C27" s="219">
        <f ca="1">SUMPRODUCT(MOD(INT((C25+1)/Bits),2)*MOD(INT(511/Bits),2),Bits)</f>
        <v>9</v>
      </c>
      <c r="D27" s="219">
        <f ca="1">SUMPRODUCT(MOD(INT((D25+1)/Bits),2)*MOD(INT(511/Bits),2),Bits)</f>
        <v>11</v>
      </c>
      <c r="E27" s="219">
        <f ca="1">SUMPRODUCT(MOD(INT((E25+1)/Bits),2)*MOD(INT(511/Bits),2),Bits)</f>
        <v>3</v>
      </c>
      <c r="F27" s="221">
        <f>F25+1</f>
        <v>2</v>
      </c>
      <c r="G27" s="60" t="s">
        <v>58</v>
      </c>
      <c r="H27" s="65" t="s">
        <v>67</v>
      </c>
      <c r="J27" s="152">
        <f ca="1">INT(B27/8)</f>
        <v>0</v>
      </c>
      <c r="K27" s="217">
        <f ca="1">INT(C27/8)</f>
        <v>1</v>
      </c>
      <c r="L27" s="152">
        <f ca="1">INT(D27/8)</f>
        <v>1</v>
      </c>
      <c r="M27" s="152">
        <f ca="1">INT(E27/8)</f>
        <v>0</v>
      </c>
      <c r="N27" s="152">
        <f ca="1">SUMPRODUCT(MOD(INT(B27/Bits),2)*MOD(INT(7/Bits),2),Bits)</f>
        <v>1</v>
      </c>
      <c r="O27" s="152">
        <f ca="1">SUMPRODUCT(MOD(INT(C27/Bits),2)*MOD(INT(7/Bits),2),Bits)</f>
        <v>1</v>
      </c>
      <c r="P27" s="152">
        <f ca="1">SUMPRODUCT(MOD(INT(D27/Bits),2)*MOD(INT(7/Bits),2),Bits)</f>
        <v>3</v>
      </c>
      <c r="Q27" s="152">
        <f ca="1">SUMPRODUCT(MOD(INT(E27/Bits),2)*MOD(INT(7/Bits),2),Bits)</f>
        <v>3</v>
      </c>
      <c r="R27" s="217"/>
      <c r="S27" s="217">
        <f ca="1">SUMPRODUCT(MOD(INT((K27+1)/Bits),2)*MOD(INT(63/Bits),2),Bits)</f>
        <v>2</v>
      </c>
      <c r="T27" s="217"/>
      <c r="U27" s="217"/>
      <c r="V27" s="218">
        <v>0</v>
      </c>
      <c r="W27" s="218">
        <f ca="1">SUMPRODUCT(MOD(INT(B27/Bits),2)*MOD(INT(7/Bits),2),Bits)</f>
        <v>1</v>
      </c>
      <c r="X27" s="217"/>
      <c r="Y27" s="217"/>
      <c r="Z27" s="217"/>
      <c r="AA27" s="217"/>
      <c r="AB27" s="217"/>
      <c r="AC27" s="217"/>
      <c r="AD27" s="217"/>
    </row>
    <row r="28" spans="2:30">
      <c r="B28" s="219"/>
      <c r="C28" s="219"/>
      <c r="D28" s="219"/>
      <c r="E28" s="219"/>
      <c r="F28" s="221"/>
      <c r="G28" s="59" t="s">
        <v>69</v>
      </c>
      <c r="H28" s="63">
        <f>H26+1</f>
        <v>3</v>
      </c>
      <c r="J28" s="152"/>
      <c r="K28" s="217"/>
      <c r="L28" s="152"/>
      <c r="M28" s="152"/>
      <c r="N28" s="152"/>
      <c r="O28" s="152"/>
      <c r="P28" s="152"/>
      <c r="Q28" s="152"/>
      <c r="R28" s="217"/>
      <c r="S28" s="217"/>
      <c r="T28" s="217"/>
      <c r="U28" s="217"/>
      <c r="V28" s="218"/>
      <c r="W28" s="218"/>
      <c r="X28" s="217"/>
      <c r="Y28" s="217"/>
      <c r="Z28" s="217"/>
      <c r="AA28" s="217"/>
      <c r="AB28" s="217"/>
      <c r="AC28" s="217"/>
      <c r="AD28" s="217"/>
    </row>
    <row r="29" spans="2:30">
      <c r="B29" s="219">
        <f ca="1">SUMPRODUCT(MOD(INT((B27+1)/Bits),2)*MOD(INT(511/Bits),2),Bits)</f>
        <v>2</v>
      </c>
      <c r="C29" s="219">
        <f ca="1">SUMPRODUCT(MOD(INT((C27+1)/Bits),2)*MOD(INT(511/Bits),2),Bits)</f>
        <v>10</v>
      </c>
      <c r="D29" s="219">
        <f ca="1">SUMPRODUCT(MOD(INT((D27+1)/Bits),2)*MOD(INT(511/Bits),2),Bits)</f>
        <v>12</v>
      </c>
      <c r="E29" s="219">
        <f ca="1">SUMPRODUCT(MOD(INT((E27+1)/Bits),2)*MOD(INT(511/Bits),2),Bits)</f>
        <v>4</v>
      </c>
      <c r="F29" s="221">
        <f>F27+1</f>
        <v>3</v>
      </c>
      <c r="G29" s="60" t="s">
        <v>59</v>
      </c>
      <c r="H29" s="65" t="s">
        <v>67</v>
      </c>
      <c r="J29" s="152">
        <f ca="1">INT(B29/8)</f>
        <v>0</v>
      </c>
      <c r="K29" s="152">
        <f ca="1">INT(C29/8)</f>
        <v>1</v>
      </c>
      <c r="L29" s="218">
        <f ca="1">INT(D29/8)</f>
        <v>1</v>
      </c>
      <c r="M29" s="152">
        <f ca="1">INT(E29/8)</f>
        <v>0</v>
      </c>
      <c r="N29" s="152">
        <f ca="1">SUMPRODUCT(MOD(INT(B29/Bits),2)*MOD(INT(7/Bits),2),Bits)</f>
        <v>2</v>
      </c>
      <c r="O29" s="152">
        <f ca="1">SUMPRODUCT(MOD(INT(C29/Bits),2)*MOD(INT(7/Bits),2),Bits)</f>
        <v>2</v>
      </c>
      <c r="P29" s="152">
        <f ca="1">SUMPRODUCT(MOD(INT(D29/Bits),2)*MOD(INT(7/Bits),2),Bits)</f>
        <v>4</v>
      </c>
      <c r="Q29" s="152">
        <f ca="1">SUMPRODUCT(MOD(INT(E29/Bits),2)*MOD(INT(7/Bits),2),Bits)</f>
        <v>4</v>
      </c>
      <c r="R29" s="217"/>
      <c r="S29" s="217"/>
      <c r="T29" s="217"/>
      <c r="U29" s="217"/>
      <c r="V29" s="218">
        <v>0</v>
      </c>
      <c r="W29" s="218">
        <f ca="1">SUMPRODUCT(MOD(INT(B29/Bits),2)*MOD(INT(7/Bits),2),Bits)</f>
        <v>2</v>
      </c>
      <c r="X29" s="217"/>
      <c r="Y29" s="217"/>
      <c r="Z29" s="217"/>
      <c r="AA29" s="217"/>
      <c r="AB29" s="217"/>
      <c r="AC29" s="217"/>
      <c r="AD29" s="217"/>
    </row>
    <row r="30" spans="2:30">
      <c r="B30" s="219"/>
      <c r="C30" s="219"/>
      <c r="D30" s="219"/>
      <c r="E30" s="219"/>
      <c r="F30" s="221"/>
      <c r="G30" s="59" t="s">
        <v>69</v>
      </c>
      <c r="H30" s="63">
        <f>H28+1</f>
        <v>4</v>
      </c>
      <c r="J30" s="152"/>
      <c r="K30" s="152"/>
      <c r="L30" s="218"/>
      <c r="M30" s="152"/>
      <c r="N30" s="152"/>
      <c r="O30" s="152"/>
      <c r="P30" s="152"/>
      <c r="Q30" s="152"/>
      <c r="R30" s="217"/>
      <c r="S30" s="217"/>
      <c r="T30" s="217"/>
      <c r="U30" s="217"/>
      <c r="V30" s="218"/>
      <c r="W30" s="218"/>
      <c r="X30" s="217"/>
      <c r="Y30" s="217"/>
      <c r="Z30" s="217"/>
      <c r="AA30" s="217"/>
      <c r="AB30" s="217"/>
      <c r="AC30" s="217"/>
      <c r="AD30" s="217"/>
    </row>
    <row r="31" spans="2:30">
      <c r="B31" s="219">
        <f ca="1">SUMPRODUCT(MOD(INT((B29+1)/Bits),2)*MOD(INT(511/Bits),2),Bits)</f>
        <v>3</v>
      </c>
      <c r="C31" s="219">
        <f ca="1">SUMPRODUCT(MOD(INT((C29+1)/Bits),2)*MOD(INT(511/Bits),2),Bits)</f>
        <v>11</v>
      </c>
      <c r="D31" s="219">
        <f ca="1">SUMPRODUCT(MOD(INT((D29+1)/Bits),2)*MOD(INT(511/Bits),2),Bits)</f>
        <v>13</v>
      </c>
      <c r="E31" s="219">
        <f ca="1">SUMPRODUCT(MOD(INT((E29+1)/Bits),2)*MOD(INT(511/Bits),2),Bits)</f>
        <v>5</v>
      </c>
      <c r="F31" s="221">
        <f>F29+1</f>
        <v>4</v>
      </c>
      <c r="G31" s="60" t="s">
        <v>60</v>
      </c>
      <c r="H31" s="65" t="s">
        <v>67</v>
      </c>
      <c r="J31" s="152">
        <f ca="1">INT(B31/8)</f>
        <v>0</v>
      </c>
      <c r="K31" s="152">
        <f ca="1">INT(C31/8)</f>
        <v>1</v>
      </c>
      <c r="L31" s="217">
        <f ca="1">INT(D31/8)</f>
        <v>1</v>
      </c>
      <c r="M31" s="152">
        <f ca="1">INT(E31/8)</f>
        <v>0</v>
      </c>
      <c r="N31" s="152">
        <f ca="1">SUMPRODUCT(MOD(INT(B31/Bits),2)*MOD(INT(7/Bits),2),Bits)</f>
        <v>3</v>
      </c>
      <c r="O31" s="152">
        <f ca="1">SUMPRODUCT(MOD(INT(C31/Bits),2)*MOD(INT(7/Bits),2),Bits)</f>
        <v>3</v>
      </c>
      <c r="P31" s="152">
        <f ca="1">SUMPRODUCT(MOD(INT(D31/Bits),2)*MOD(INT(7/Bits),2),Bits)</f>
        <v>5</v>
      </c>
      <c r="Q31" s="152">
        <f ca="1">SUMPRODUCT(MOD(INT(E31/Bits),2)*MOD(INT(7/Bits),2),Bits)</f>
        <v>5</v>
      </c>
      <c r="R31" s="217"/>
      <c r="S31" s="217"/>
      <c r="T31" s="217">
        <f ca="1">SUMPRODUCT(MOD(INT((L31+1)/Bits),2)*MOD(INT(63/Bits),2),Bits)</f>
        <v>2</v>
      </c>
      <c r="U31" s="217"/>
      <c r="V31" s="218">
        <v>0</v>
      </c>
      <c r="W31" s="218">
        <f ca="1">SUMPRODUCT(MOD(INT(B31/Bits),2)*MOD(INT(7/Bits),2),Bits)</f>
        <v>3</v>
      </c>
      <c r="X31" s="217"/>
      <c r="Y31" s="217"/>
      <c r="Z31" s="217"/>
      <c r="AA31" s="217"/>
      <c r="AB31" s="217"/>
      <c r="AC31" s="217"/>
      <c r="AD31" s="217"/>
    </row>
    <row r="32" spans="2:30">
      <c r="B32" s="219"/>
      <c r="C32" s="219"/>
      <c r="D32" s="219"/>
      <c r="E32" s="219"/>
      <c r="F32" s="221"/>
      <c r="G32" s="59" t="s">
        <v>69</v>
      </c>
      <c r="H32" s="63">
        <f>H30+1</f>
        <v>5</v>
      </c>
      <c r="J32" s="152"/>
      <c r="K32" s="152"/>
      <c r="L32" s="217"/>
      <c r="M32" s="152"/>
      <c r="N32" s="152"/>
      <c r="O32" s="152"/>
      <c r="P32" s="152"/>
      <c r="Q32" s="152"/>
      <c r="R32" s="217"/>
      <c r="S32" s="217"/>
      <c r="T32" s="217"/>
      <c r="U32" s="217"/>
      <c r="V32" s="218"/>
      <c r="W32" s="218"/>
      <c r="X32" s="217"/>
      <c r="Y32" s="217"/>
      <c r="Z32" s="217"/>
      <c r="AA32" s="217"/>
      <c r="AB32" s="217"/>
      <c r="AC32" s="217"/>
      <c r="AD32" s="217"/>
    </row>
    <row r="33" spans="2:30">
      <c r="B33" s="219">
        <f ca="1">SUMPRODUCT(MOD(INT((B31+1)/Bits),2)*MOD(INT(511/Bits),2),Bits)</f>
        <v>4</v>
      </c>
      <c r="C33" s="219">
        <f ca="1">SUMPRODUCT(MOD(INT((C31+1)/Bits),2)*MOD(INT(511/Bits),2),Bits)</f>
        <v>12</v>
      </c>
      <c r="D33" s="219">
        <f ca="1">SUMPRODUCT(MOD(INT((D31+1)/Bits),2)*MOD(INT(511/Bits),2),Bits)</f>
        <v>14</v>
      </c>
      <c r="E33" s="219">
        <f ca="1">SUMPRODUCT(MOD(INT((E31+1)/Bits),2)*MOD(INT(511/Bits),2),Bits)</f>
        <v>6</v>
      </c>
      <c r="F33" s="221">
        <f>F31+1</f>
        <v>5</v>
      </c>
      <c r="G33" s="60" t="s">
        <v>61</v>
      </c>
      <c r="H33" s="65" t="s">
        <v>67</v>
      </c>
      <c r="J33" s="152">
        <f ca="1">INT(B33/8)</f>
        <v>0</v>
      </c>
      <c r="K33" s="152">
        <f ca="1">INT(C33/8)</f>
        <v>1</v>
      </c>
      <c r="L33" s="152">
        <f ca="1">INT(D33/8)</f>
        <v>1</v>
      </c>
      <c r="M33" s="152">
        <f ca="1">INT(E33/8)</f>
        <v>0</v>
      </c>
      <c r="N33" s="152">
        <f ca="1">SUMPRODUCT(MOD(INT(B33/Bits),2)*MOD(INT(7/Bits),2),Bits)</f>
        <v>4</v>
      </c>
      <c r="O33" s="152">
        <f ca="1">SUMPRODUCT(MOD(INT(C33/Bits),2)*MOD(INT(7/Bits),2),Bits)</f>
        <v>4</v>
      </c>
      <c r="P33" s="152">
        <f ca="1">SUMPRODUCT(MOD(INT(D33/Bits),2)*MOD(INT(7/Bits),2),Bits)</f>
        <v>6</v>
      </c>
      <c r="Q33" s="152">
        <f ca="1">SUMPRODUCT(MOD(INT(E33/Bits),2)*MOD(INT(7/Bits),2),Bits)</f>
        <v>6</v>
      </c>
      <c r="R33" s="217"/>
      <c r="S33" s="217"/>
      <c r="T33" s="217"/>
      <c r="U33" s="217"/>
      <c r="V33" s="218">
        <v>0</v>
      </c>
      <c r="W33" s="218">
        <f ca="1">SUMPRODUCT(MOD(INT(B33/Bits),2)*MOD(INT(7/Bits),2),Bits)</f>
        <v>4</v>
      </c>
      <c r="X33" s="217"/>
      <c r="Y33" s="217"/>
      <c r="Z33" s="217"/>
      <c r="AA33" s="217"/>
      <c r="AB33" s="217"/>
      <c r="AC33" s="217"/>
      <c r="AD33" s="217"/>
    </row>
    <row r="34" spans="2:30">
      <c r="B34" s="219"/>
      <c r="C34" s="219"/>
      <c r="D34" s="219"/>
      <c r="E34" s="219"/>
      <c r="F34" s="221"/>
      <c r="G34" s="59" t="s">
        <v>69</v>
      </c>
      <c r="H34" s="63">
        <f>H32+1</f>
        <v>6</v>
      </c>
      <c r="J34" s="152"/>
      <c r="K34" s="152"/>
      <c r="L34" s="152"/>
      <c r="M34" s="152"/>
      <c r="N34" s="152"/>
      <c r="O34" s="152"/>
      <c r="P34" s="152"/>
      <c r="Q34" s="152"/>
      <c r="R34" s="217"/>
      <c r="S34" s="217"/>
      <c r="T34" s="217"/>
      <c r="U34" s="217"/>
      <c r="V34" s="218"/>
      <c r="W34" s="218"/>
      <c r="X34" s="217"/>
      <c r="Y34" s="217"/>
      <c r="Z34" s="217"/>
      <c r="AA34" s="217"/>
      <c r="AB34" s="217"/>
      <c r="AC34" s="217"/>
      <c r="AD34" s="217"/>
    </row>
    <row r="35" spans="2:30">
      <c r="B35" s="219">
        <f ca="1">SUMPRODUCT(MOD(INT((B33+1)/Bits),2)*MOD(INT(511/Bits),2),Bits)</f>
        <v>5</v>
      </c>
      <c r="C35" s="219">
        <f ca="1">SUMPRODUCT(MOD(INT((C33+1)/Bits),2)*MOD(INT(511/Bits),2),Bits)</f>
        <v>13</v>
      </c>
      <c r="D35" s="219">
        <f ca="1">SUMPRODUCT(MOD(INT((D33+1)/Bits),2)*MOD(INT(511/Bits),2),Bits)</f>
        <v>15</v>
      </c>
      <c r="E35" s="219">
        <f ca="1">SUMPRODUCT(MOD(INT((E33+1)/Bits),2)*MOD(INT(511/Bits),2),Bits)</f>
        <v>7</v>
      </c>
      <c r="F35" s="221">
        <f>F33+1</f>
        <v>6</v>
      </c>
      <c r="G35" s="60" t="s">
        <v>62</v>
      </c>
      <c r="H35" s="65" t="s">
        <v>67</v>
      </c>
      <c r="J35" s="152">
        <f ca="1">INT(B35/8)</f>
        <v>0</v>
      </c>
      <c r="K35" s="152">
        <f ca="1">INT(C35/8)</f>
        <v>1</v>
      </c>
      <c r="L35" s="152">
        <f ca="1">INT(D35/8)</f>
        <v>1</v>
      </c>
      <c r="M35" s="217">
        <f ca="1">INT(E35/8)</f>
        <v>0</v>
      </c>
      <c r="N35" s="152">
        <f ca="1">SUMPRODUCT(MOD(INT(B35/Bits),2)*MOD(INT(7/Bits),2),Bits)</f>
        <v>5</v>
      </c>
      <c r="O35" s="152">
        <f ca="1">SUMPRODUCT(MOD(INT(C35/Bits),2)*MOD(INT(7/Bits),2),Bits)</f>
        <v>5</v>
      </c>
      <c r="P35" s="152">
        <f ca="1">SUMPRODUCT(MOD(INT(D35/Bits),2)*MOD(INT(7/Bits),2),Bits)</f>
        <v>7</v>
      </c>
      <c r="Q35" s="152">
        <f ca="1">SUMPRODUCT(MOD(INT(E35/Bits),2)*MOD(INT(7/Bits),2),Bits)</f>
        <v>7</v>
      </c>
      <c r="R35" s="217"/>
      <c r="S35" s="217"/>
      <c r="T35" s="217"/>
      <c r="U35" s="217">
        <f ca="1">SUMPRODUCT(MOD(INT((M35+1)/Bits),2)*MOD(INT(63/Bits),2),Bits)</f>
        <v>1</v>
      </c>
      <c r="V35" s="218">
        <v>0</v>
      </c>
      <c r="W35" s="218">
        <f ca="1">SUMPRODUCT(MOD(INT(B35/Bits),2)*MOD(INT(7/Bits),2),Bits)</f>
        <v>5</v>
      </c>
      <c r="X35" s="217"/>
      <c r="Y35" s="217"/>
      <c r="Z35" s="217"/>
      <c r="AA35" s="217"/>
      <c r="AB35" s="217"/>
      <c r="AC35" s="217"/>
      <c r="AD35" s="217"/>
    </row>
    <row r="36" spans="2:30">
      <c r="B36" s="219"/>
      <c r="C36" s="219"/>
      <c r="D36" s="219"/>
      <c r="E36" s="219"/>
      <c r="F36" s="221"/>
      <c r="G36" s="59" t="s">
        <v>69</v>
      </c>
      <c r="H36" s="63">
        <f>H34+1</f>
        <v>7</v>
      </c>
      <c r="J36" s="152"/>
      <c r="K36" s="152"/>
      <c r="L36" s="152"/>
      <c r="M36" s="217"/>
      <c r="N36" s="152"/>
      <c r="O36" s="152"/>
      <c r="P36" s="152"/>
      <c r="Q36" s="152"/>
      <c r="R36" s="217"/>
      <c r="S36" s="217"/>
      <c r="T36" s="217"/>
      <c r="U36" s="217"/>
      <c r="V36" s="218"/>
      <c r="W36" s="218"/>
      <c r="X36" s="217"/>
      <c r="Y36" s="217"/>
      <c r="Z36" s="217"/>
      <c r="AA36" s="217"/>
      <c r="AB36" s="217"/>
      <c r="AC36" s="217"/>
      <c r="AD36" s="217"/>
    </row>
    <row r="37" spans="2:30">
      <c r="B37" s="219">
        <f ca="1">SUMPRODUCT(MOD(INT((B35+1)/Bits),2)*MOD(INT(511/Bits),2),Bits)</f>
        <v>6</v>
      </c>
      <c r="C37" s="219">
        <f ca="1">SUMPRODUCT(MOD(INT((C35+1)/Bits),2)*MOD(INT(511/Bits),2),Bits)</f>
        <v>14</v>
      </c>
      <c r="D37" s="219">
        <f ca="1">SUMPRODUCT(MOD(INT((D35+1)/Bits),2)*MOD(INT(511/Bits),2),Bits)</f>
        <v>16</v>
      </c>
      <c r="E37" s="219">
        <f ca="1">SUMPRODUCT(MOD(INT((E35+1)/Bits),2)*MOD(INT(511/Bits),2),Bits)</f>
        <v>8</v>
      </c>
      <c r="F37" s="221">
        <f>F35+1</f>
        <v>7</v>
      </c>
      <c r="G37" s="60" t="s">
        <v>63</v>
      </c>
      <c r="H37" s="65" t="s">
        <v>67</v>
      </c>
      <c r="J37" s="152">
        <f ca="1">INT(B37/8)</f>
        <v>0</v>
      </c>
      <c r="K37" s="152">
        <f ca="1">INT(C37/8)</f>
        <v>1</v>
      </c>
      <c r="L37" s="152">
        <f ca="1">INT(D37/8)</f>
        <v>2</v>
      </c>
      <c r="M37" s="152">
        <f ca="1">INT(E37/8)</f>
        <v>1</v>
      </c>
      <c r="N37" s="152">
        <f ca="1">SUMPRODUCT(MOD(INT(B37/Bits),2)*MOD(INT(7/Bits),2),Bits)</f>
        <v>6</v>
      </c>
      <c r="O37" s="152">
        <f ca="1">SUMPRODUCT(MOD(INT(C37/Bits),2)*MOD(INT(7/Bits),2),Bits)</f>
        <v>6</v>
      </c>
      <c r="P37" s="152">
        <f ca="1">SUMPRODUCT(MOD(INT(D37/Bits),2)*MOD(INT(7/Bits),2),Bits)</f>
        <v>0</v>
      </c>
      <c r="Q37" s="152">
        <f ca="1">SUMPRODUCT(MOD(INT(E37/Bits),2)*MOD(INT(7/Bits),2),Bits)</f>
        <v>0</v>
      </c>
      <c r="R37" s="217"/>
      <c r="S37" s="217"/>
      <c r="T37" s="217"/>
      <c r="U37" s="217"/>
      <c r="V37" s="218">
        <v>0</v>
      </c>
      <c r="W37" s="218">
        <f ca="1">SUMPRODUCT(MOD(INT(B37/Bits),2)*MOD(INT(7/Bits),2),Bits)</f>
        <v>6</v>
      </c>
      <c r="X37" s="217"/>
      <c r="Y37" s="217"/>
      <c r="Z37" s="217"/>
      <c r="AA37" s="217"/>
      <c r="AB37" s="217"/>
      <c r="AC37" s="217"/>
      <c r="AD37" s="217"/>
    </row>
    <row r="38" spans="2:30">
      <c r="B38" s="219"/>
      <c r="C38" s="219"/>
      <c r="D38" s="219"/>
      <c r="E38" s="219"/>
      <c r="F38" s="221"/>
      <c r="G38" s="60" t="s">
        <v>69</v>
      </c>
      <c r="H38" s="65">
        <f>H36+1</f>
        <v>8</v>
      </c>
      <c r="J38" s="152"/>
      <c r="K38" s="152"/>
      <c r="L38" s="152"/>
      <c r="M38" s="152"/>
      <c r="N38" s="152"/>
      <c r="O38" s="152"/>
      <c r="P38" s="152"/>
      <c r="Q38" s="152"/>
      <c r="R38" s="217"/>
      <c r="S38" s="217"/>
      <c r="T38" s="217"/>
      <c r="U38" s="217"/>
      <c r="V38" s="218"/>
      <c r="W38" s="218"/>
      <c r="X38" s="217"/>
      <c r="Y38" s="217"/>
      <c r="Z38" s="217"/>
      <c r="AA38" s="217"/>
      <c r="AB38" s="217"/>
      <c r="AC38" s="217"/>
      <c r="AD38" s="217"/>
    </row>
    <row r="39" spans="2:30">
      <c r="B39" s="219">
        <f ca="1">SUMPRODUCT(MOD(INT((B37+1)/Bits),2)*MOD(INT(511/Bits),2),Bits)</f>
        <v>7</v>
      </c>
      <c r="C39" s="219">
        <f ca="1">SUMPRODUCT(MOD(INT((C37+1)/Bits),2)*MOD(INT(511/Bits),2),Bits)</f>
        <v>15</v>
      </c>
      <c r="D39" s="219">
        <f ca="1">SUMPRODUCT(MOD(INT((D37+1)/Bits),2)*MOD(INT(511/Bits),2),Bits)</f>
        <v>17</v>
      </c>
      <c r="E39" s="219">
        <f ca="1">SUMPRODUCT(MOD(INT((E37+1)/Bits),2)*MOD(INT(511/Bits),2),Bits)</f>
        <v>9</v>
      </c>
      <c r="F39" s="222">
        <f>F37+1</f>
        <v>8</v>
      </c>
      <c r="G39" s="61" t="s">
        <v>56</v>
      </c>
      <c r="H39" s="66" t="s">
        <v>70</v>
      </c>
      <c r="J39" s="217">
        <f ca="1">INT(B39/8)</f>
        <v>0</v>
      </c>
      <c r="K39" s="152">
        <f ca="1">INT(C39/8)</f>
        <v>1</v>
      </c>
      <c r="L39" s="152">
        <f ca="1">INT(D39/8)</f>
        <v>2</v>
      </c>
      <c r="M39" s="152">
        <f ca="1">INT(E39/8)</f>
        <v>1</v>
      </c>
      <c r="N39" s="152">
        <f ca="1">SUMPRODUCT(MOD(INT(B39/Bits),2)*MOD(INT(7/Bits),2),Bits)</f>
        <v>7</v>
      </c>
      <c r="O39" s="152">
        <f ca="1">SUMPRODUCT(MOD(INT(C39/Bits),2)*MOD(INT(7/Bits),2),Bits)</f>
        <v>7</v>
      </c>
      <c r="P39" s="152">
        <f ca="1">SUMPRODUCT(MOD(INT(D39/Bits),2)*MOD(INT(7/Bits),2),Bits)</f>
        <v>1</v>
      </c>
      <c r="Q39" s="152">
        <f ca="1">SUMPRODUCT(MOD(INT(E39/Bits),2)*MOD(INT(7/Bits),2),Bits)</f>
        <v>1</v>
      </c>
      <c r="R39" s="217">
        <f ca="1">SUMPRODUCT(MOD(INT((J39+1)/Bits),2)*MOD(INT(63/Bits),2),Bits)</f>
        <v>1</v>
      </c>
      <c r="S39" s="217"/>
      <c r="T39" s="217"/>
      <c r="U39" s="217"/>
      <c r="V39" s="218">
        <v>0</v>
      </c>
      <c r="W39" s="218">
        <f ca="1">SUMPRODUCT(MOD(INT(B39/Bits),2)*MOD(INT(7/Bits),2),Bits)</f>
        <v>7</v>
      </c>
      <c r="X39" s="217"/>
      <c r="Y39" s="217"/>
      <c r="Z39" s="217"/>
      <c r="AA39" s="217"/>
      <c r="AB39" s="217"/>
      <c r="AC39" s="217"/>
      <c r="AD39" s="217"/>
    </row>
    <row r="40" spans="2:30">
      <c r="B40" s="219"/>
      <c r="C40" s="219"/>
      <c r="D40" s="219"/>
      <c r="E40" s="219"/>
      <c r="F40" s="222"/>
      <c r="G40" s="60" t="s">
        <v>69</v>
      </c>
      <c r="H40" s="65">
        <f>H38+1</f>
        <v>9</v>
      </c>
      <c r="J40" s="217"/>
      <c r="K40" s="152"/>
      <c r="L40" s="152"/>
      <c r="M40" s="152"/>
      <c r="N40" s="152"/>
      <c r="O40" s="152"/>
      <c r="P40" s="152"/>
      <c r="Q40" s="152"/>
      <c r="R40" s="217"/>
      <c r="S40" s="217"/>
      <c r="T40" s="217"/>
      <c r="U40" s="217"/>
      <c r="V40" s="218"/>
      <c r="W40" s="218"/>
      <c r="X40" s="217"/>
      <c r="Y40" s="217"/>
      <c r="Z40" s="217"/>
      <c r="AA40" s="217"/>
      <c r="AB40" s="217"/>
      <c r="AC40" s="217"/>
      <c r="AD40" s="217"/>
    </row>
    <row r="41" spans="2:30">
      <c r="B41" s="219">
        <f ca="1">SUMPRODUCT(MOD(INT((B39+1)/Bits),2)*MOD(INT(511/Bits),2),Bits)</f>
        <v>8</v>
      </c>
      <c r="C41" s="219">
        <f ca="1">SUMPRODUCT(MOD(INT((C39+1)/Bits),2)*MOD(INT(511/Bits),2),Bits)</f>
        <v>16</v>
      </c>
      <c r="D41" s="219">
        <f ca="1">SUMPRODUCT(MOD(INT((D39+1)/Bits),2)*MOD(INT(511/Bits),2),Bits)</f>
        <v>18</v>
      </c>
      <c r="E41" s="219">
        <f ca="1">SUMPRODUCT(MOD(INT((E39+1)/Bits),2)*MOD(INT(511/Bits),2),Bits)</f>
        <v>10</v>
      </c>
      <c r="F41" s="222">
        <f>F39+1</f>
        <v>9</v>
      </c>
      <c r="G41" s="61" t="s">
        <v>57</v>
      </c>
      <c r="H41" s="66" t="s">
        <v>70</v>
      </c>
      <c r="J41" s="152">
        <f ca="1">INT(B41/8)</f>
        <v>1</v>
      </c>
      <c r="K41" s="152">
        <f ca="1">INT(C41/8)</f>
        <v>2</v>
      </c>
      <c r="L41" s="152">
        <f ca="1">INT(D41/8)</f>
        <v>2</v>
      </c>
      <c r="M41" s="152">
        <f ca="1">INT(E41/8)</f>
        <v>1</v>
      </c>
      <c r="N41" s="152">
        <f ca="1">SUMPRODUCT(MOD(INT(B41/Bits),2)*MOD(INT(7/Bits),2),Bits)</f>
        <v>0</v>
      </c>
      <c r="O41" s="152">
        <f ca="1">SUMPRODUCT(MOD(INT(C41/Bits),2)*MOD(INT(7/Bits),2),Bits)</f>
        <v>0</v>
      </c>
      <c r="P41" s="152">
        <f ca="1">SUMPRODUCT(MOD(INT(D41/Bits),2)*MOD(INT(7/Bits),2),Bits)</f>
        <v>2</v>
      </c>
      <c r="Q41" s="152">
        <f ca="1">SUMPRODUCT(MOD(INT(E41/Bits),2)*MOD(INT(7/Bits),2),Bits)</f>
        <v>2</v>
      </c>
      <c r="R41" s="217"/>
      <c r="S41" s="217"/>
      <c r="T41" s="217"/>
      <c r="U41" s="217"/>
      <c r="V41" s="218">
        <v>0</v>
      </c>
      <c r="W41" s="218">
        <f ca="1">SUMPRODUCT(MOD(INT(B41/Bits),2)*MOD(INT(7/Bits),2),Bits)</f>
        <v>0</v>
      </c>
      <c r="X41" s="217"/>
      <c r="Y41" s="217"/>
      <c r="Z41" s="217"/>
      <c r="AA41" s="217"/>
      <c r="AB41" s="217"/>
      <c r="AC41" s="217"/>
      <c r="AD41" s="217"/>
    </row>
    <row r="42" spans="2:30">
      <c r="B42" s="219"/>
      <c r="C42" s="219"/>
      <c r="D42" s="219"/>
      <c r="E42" s="219"/>
      <c r="F42" s="222"/>
      <c r="G42" s="60" t="s">
        <v>69</v>
      </c>
      <c r="H42" s="65">
        <f>H40+1</f>
        <v>10</v>
      </c>
      <c r="J42" s="152"/>
      <c r="K42" s="152"/>
      <c r="L42" s="152"/>
      <c r="M42" s="152"/>
      <c r="N42" s="152"/>
      <c r="O42" s="152"/>
      <c r="P42" s="152"/>
      <c r="Q42" s="152"/>
      <c r="R42" s="217"/>
      <c r="S42" s="217"/>
      <c r="T42" s="217"/>
      <c r="U42" s="217"/>
      <c r="V42" s="218"/>
      <c r="W42" s="218"/>
      <c r="X42" s="217"/>
      <c r="Y42" s="217"/>
      <c r="Z42" s="217"/>
      <c r="AA42" s="217"/>
      <c r="AB42" s="217"/>
      <c r="AC42" s="217"/>
      <c r="AD42" s="217"/>
    </row>
    <row r="43" spans="2:30">
      <c r="B43" s="219">
        <f ca="1">SUMPRODUCT(MOD(INT((B41+1)/Bits),2)*MOD(INT(511/Bits),2),Bits)</f>
        <v>9</v>
      </c>
      <c r="C43" s="219">
        <f ca="1">SUMPRODUCT(MOD(INT((C41+1)/Bits),2)*MOD(INT(511/Bits),2),Bits)</f>
        <v>17</v>
      </c>
      <c r="D43" s="219">
        <f ca="1">SUMPRODUCT(MOD(INT((D41+1)/Bits),2)*MOD(INT(511/Bits),2),Bits)</f>
        <v>19</v>
      </c>
      <c r="E43" s="219">
        <f ca="1">SUMPRODUCT(MOD(INT((E41+1)/Bits),2)*MOD(INT(511/Bits),2),Bits)</f>
        <v>11</v>
      </c>
      <c r="F43" s="222">
        <f>F41+1</f>
        <v>10</v>
      </c>
      <c r="G43" s="61" t="s">
        <v>58</v>
      </c>
      <c r="H43" s="66" t="s">
        <v>70</v>
      </c>
      <c r="J43" s="152">
        <f ca="1">INT(B43/8)</f>
        <v>1</v>
      </c>
      <c r="K43" s="217">
        <f ca="1">INT(C43/8)</f>
        <v>2</v>
      </c>
      <c r="L43" s="152">
        <f ca="1">INT(D43/8)</f>
        <v>2</v>
      </c>
      <c r="M43" s="152">
        <f ca="1">INT(E43/8)</f>
        <v>1</v>
      </c>
      <c r="N43" s="152">
        <f ca="1">SUMPRODUCT(MOD(INT(B43/Bits),2)*MOD(INT(7/Bits),2),Bits)</f>
        <v>1</v>
      </c>
      <c r="O43" s="152">
        <f ca="1">SUMPRODUCT(MOD(INT(C43/Bits),2)*MOD(INT(7/Bits),2),Bits)</f>
        <v>1</v>
      </c>
      <c r="P43" s="152">
        <f ca="1">SUMPRODUCT(MOD(INT(D43/Bits),2)*MOD(INT(7/Bits),2),Bits)</f>
        <v>3</v>
      </c>
      <c r="Q43" s="152">
        <f ca="1">SUMPRODUCT(MOD(INT(E43/Bits),2)*MOD(INT(7/Bits),2),Bits)</f>
        <v>3</v>
      </c>
      <c r="R43" s="217"/>
      <c r="S43" s="217">
        <f ca="1">SUMPRODUCT(MOD(INT((K43+1)/Bits),2)*MOD(INT(63/Bits),2),Bits)</f>
        <v>3</v>
      </c>
      <c r="T43" s="217"/>
      <c r="U43" s="217"/>
      <c r="V43" s="218">
        <v>0</v>
      </c>
      <c r="W43" s="218">
        <f ca="1">SUMPRODUCT(MOD(INT(B43/Bits),2)*MOD(INT(7/Bits),2),Bits)</f>
        <v>1</v>
      </c>
      <c r="X43" s="217"/>
      <c r="Y43" s="217"/>
      <c r="Z43" s="217"/>
      <c r="AA43" s="217"/>
      <c r="AB43" s="217"/>
      <c r="AC43" s="217"/>
      <c r="AD43" s="217"/>
    </row>
    <row r="44" spans="2:30">
      <c r="B44" s="219"/>
      <c r="C44" s="219"/>
      <c r="D44" s="219"/>
      <c r="E44" s="219"/>
      <c r="F44" s="222"/>
      <c r="G44" s="60" t="s">
        <v>69</v>
      </c>
      <c r="H44" s="65">
        <f>H42+1</f>
        <v>11</v>
      </c>
      <c r="J44" s="152"/>
      <c r="K44" s="217"/>
      <c r="L44" s="152"/>
      <c r="M44" s="152"/>
      <c r="N44" s="152"/>
      <c r="O44" s="152"/>
      <c r="P44" s="152"/>
      <c r="Q44" s="152"/>
      <c r="R44" s="217"/>
      <c r="S44" s="217"/>
      <c r="T44" s="217"/>
      <c r="U44" s="217"/>
      <c r="V44" s="218"/>
      <c r="W44" s="218"/>
      <c r="X44" s="217"/>
      <c r="Y44" s="217"/>
      <c r="Z44" s="217"/>
      <c r="AA44" s="217"/>
      <c r="AB44" s="217"/>
      <c r="AC44" s="217"/>
      <c r="AD44" s="217"/>
    </row>
    <row r="45" spans="2:30">
      <c r="B45" s="219">
        <f ca="1">SUMPRODUCT(MOD(INT((B43+1)/Bits),2)*MOD(INT(511/Bits),2),Bits)</f>
        <v>10</v>
      </c>
      <c r="C45" s="219">
        <f ca="1">SUMPRODUCT(MOD(INT((C43+1)/Bits),2)*MOD(INT(511/Bits),2),Bits)</f>
        <v>18</v>
      </c>
      <c r="D45" s="219">
        <f ca="1">SUMPRODUCT(MOD(INT((D43+1)/Bits),2)*MOD(INT(511/Bits),2),Bits)</f>
        <v>20</v>
      </c>
      <c r="E45" s="219">
        <f ca="1">SUMPRODUCT(MOD(INT((E43+1)/Bits),2)*MOD(INT(511/Bits),2),Bits)</f>
        <v>12</v>
      </c>
      <c r="F45" s="222">
        <f>F43+1</f>
        <v>11</v>
      </c>
      <c r="G45" s="61" t="s">
        <v>59</v>
      </c>
      <c r="H45" s="66" t="s">
        <v>70</v>
      </c>
      <c r="J45" s="152">
        <f ca="1">INT(B45/8)</f>
        <v>1</v>
      </c>
      <c r="K45" s="152">
        <f ca="1">INT(C45/8)</f>
        <v>2</v>
      </c>
      <c r="L45" s="152">
        <f ca="1">INT(D45/8)</f>
        <v>2</v>
      </c>
      <c r="M45" s="152">
        <f ca="1">INT(E45/8)</f>
        <v>1</v>
      </c>
      <c r="N45" s="152">
        <f ca="1">SUMPRODUCT(MOD(INT(B45/Bits),2)*MOD(INT(7/Bits),2),Bits)</f>
        <v>2</v>
      </c>
      <c r="O45" s="152">
        <f ca="1">SUMPRODUCT(MOD(INT(C45/Bits),2)*MOD(INT(7/Bits),2),Bits)</f>
        <v>2</v>
      </c>
      <c r="P45" s="152">
        <f ca="1">SUMPRODUCT(MOD(INT(D45/Bits),2)*MOD(INT(7/Bits),2),Bits)</f>
        <v>4</v>
      </c>
      <c r="Q45" s="152">
        <f ca="1">SUMPRODUCT(MOD(INT(E45/Bits),2)*MOD(INT(7/Bits),2),Bits)</f>
        <v>4</v>
      </c>
      <c r="R45" s="217"/>
      <c r="S45" s="217"/>
      <c r="T45" s="217"/>
      <c r="U45" s="217"/>
      <c r="V45" s="218">
        <v>0</v>
      </c>
      <c r="W45" s="218">
        <f ca="1">SUMPRODUCT(MOD(INT(B45/Bits),2)*MOD(INT(7/Bits),2),Bits)</f>
        <v>2</v>
      </c>
      <c r="X45" s="217"/>
      <c r="Y45" s="217"/>
      <c r="Z45" s="217"/>
      <c r="AA45" s="217"/>
      <c r="AB45" s="217"/>
      <c r="AC45" s="217"/>
      <c r="AD45" s="217"/>
    </row>
    <row r="46" spans="2:30">
      <c r="B46" s="219"/>
      <c r="C46" s="219"/>
      <c r="D46" s="219"/>
      <c r="E46" s="219"/>
      <c r="F46" s="222"/>
      <c r="G46" s="60" t="s">
        <v>69</v>
      </c>
      <c r="H46" s="65">
        <f>H44+1</f>
        <v>12</v>
      </c>
      <c r="J46" s="152"/>
      <c r="K46" s="152"/>
      <c r="L46" s="152"/>
      <c r="M46" s="152"/>
      <c r="N46" s="152"/>
      <c r="O46" s="152"/>
      <c r="P46" s="152"/>
      <c r="Q46" s="152"/>
      <c r="R46" s="217"/>
      <c r="S46" s="217"/>
      <c r="T46" s="217"/>
      <c r="U46" s="217"/>
      <c r="V46" s="218"/>
      <c r="W46" s="218"/>
      <c r="X46" s="217"/>
      <c r="Y46" s="217"/>
      <c r="Z46" s="217"/>
      <c r="AA46" s="217"/>
      <c r="AB46" s="217"/>
      <c r="AC46" s="217"/>
      <c r="AD46" s="217"/>
    </row>
    <row r="47" spans="2:30">
      <c r="B47" s="219">
        <f ca="1">SUMPRODUCT(MOD(INT((B45+1)/Bits),2)*MOD(INT(511/Bits),2),Bits)</f>
        <v>11</v>
      </c>
      <c r="C47" s="219">
        <f ca="1">SUMPRODUCT(MOD(INT((C45+1)/Bits),2)*MOD(INT(511/Bits),2),Bits)</f>
        <v>19</v>
      </c>
      <c r="D47" s="219">
        <f ca="1">SUMPRODUCT(MOD(INT((D45+1)/Bits),2)*MOD(INT(511/Bits),2),Bits)</f>
        <v>21</v>
      </c>
      <c r="E47" s="219">
        <f ca="1">SUMPRODUCT(MOD(INT((E45+1)/Bits),2)*MOD(INT(511/Bits),2),Bits)</f>
        <v>13</v>
      </c>
      <c r="F47" s="222">
        <f>F45+1</f>
        <v>12</v>
      </c>
      <c r="G47" s="61" t="s">
        <v>60</v>
      </c>
      <c r="H47" s="66" t="s">
        <v>70</v>
      </c>
      <c r="J47" s="152">
        <f ca="1">INT(B47/8)</f>
        <v>1</v>
      </c>
      <c r="K47" s="152">
        <f ca="1">INT(C47/8)</f>
        <v>2</v>
      </c>
      <c r="L47" s="217">
        <f ca="1">INT(D47/8)</f>
        <v>2</v>
      </c>
      <c r="M47" s="152">
        <f ca="1">INT(E47/8)</f>
        <v>1</v>
      </c>
      <c r="N47" s="152">
        <f ca="1">SUMPRODUCT(MOD(INT(B47/Bits),2)*MOD(INT(7/Bits),2),Bits)</f>
        <v>3</v>
      </c>
      <c r="O47" s="152">
        <f ca="1">SUMPRODUCT(MOD(INT(C47/Bits),2)*MOD(INT(7/Bits),2),Bits)</f>
        <v>3</v>
      </c>
      <c r="P47" s="152">
        <f ca="1">SUMPRODUCT(MOD(INT(D47/Bits),2)*MOD(INT(7/Bits),2),Bits)</f>
        <v>5</v>
      </c>
      <c r="Q47" s="152">
        <f ca="1">SUMPRODUCT(MOD(INT(E47/Bits),2)*MOD(INT(7/Bits),2),Bits)</f>
        <v>5</v>
      </c>
      <c r="R47" s="217"/>
      <c r="S47" s="217"/>
      <c r="T47" s="217">
        <f ca="1">SUMPRODUCT(MOD(INT((L47+1)/Bits),2)*MOD(INT(63/Bits),2),Bits)</f>
        <v>3</v>
      </c>
      <c r="U47" s="217"/>
      <c r="V47" s="218">
        <v>0</v>
      </c>
      <c r="W47" s="218">
        <f ca="1">SUMPRODUCT(MOD(INT(B47/Bits),2)*MOD(INT(7/Bits),2),Bits)</f>
        <v>3</v>
      </c>
      <c r="X47" s="217"/>
      <c r="Y47" s="217"/>
      <c r="Z47" s="217"/>
      <c r="AA47" s="217"/>
      <c r="AB47" s="217"/>
      <c r="AC47" s="217"/>
      <c r="AD47" s="217"/>
    </row>
    <row r="48" spans="2:30">
      <c r="B48" s="219"/>
      <c r="C48" s="219"/>
      <c r="D48" s="219"/>
      <c r="E48" s="219"/>
      <c r="F48" s="222"/>
      <c r="G48" s="60" t="s">
        <v>69</v>
      </c>
      <c r="H48" s="65">
        <f>H46+1</f>
        <v>13</v>
      </c>
      <c r="J48" s="152"/>
      <c r="K48" s="152"/>
      <c r="L48" s="217"/>
      <c r="M48" s="152"/>
      <c r="N48" s="152"/>
      <c r="O48" s="152"/>
      <c r="P48" s="152"/>
      <c r="Q48" s="152"/>
      <c r="R48" s="217"/>
      <c r="S48" s="217"/>
      <c r="T48" s="217"/>
      <c r="U48" s="217"/>
      <c r="V48" s="218"/>
      <c r="W48" s="218"/>
      <c r="X48" s="217"/>
      <c r="Y48" s="217"/>
      <c r="Z48" s="217"/>
      <c r="AA48" s="217"/>
      <c r="AB48" s="217"/>
      <c r="AC48" s="217"/>
      <c r="AD48" s="217"/>
    </row>
    <row r="49" spans="2:30">
      <c r="B49" s="219">
        <f ca="1">SUMPRODUCT(MOD(INT((B47+1)/Bits),2)*MOD(INT(511/Bits),2),Bits)</f>
        <v>12</v>
      </c>
      <c r="C49" s="219">
        <f ca="1">SUMPRODUCT(MOD(INT((C47+1)/Bits),2)*MOD(INT(511/Bits),2),Bits)</f>
        <v>20</v>
      </c>
      <c r="D49" s="219">
        <f ca="1">SUMPRODUCT(MOD(INT((D47+1)/Bits),2)*MOD(INT(511/Bits),2),Bits)</f>
        <v>22</v>
      </c>
      <c r="E49" s="219">
        <f ca="1">SUMPRODUCT(MOD(INT((E47+1)/Bits),2)*MOD(INT(511/Bits),2),Bits)</f>
        <v>14</v>
      </c>
      <c r="F49" s="222">
        <f>F47+1</f>
        <v>13</v>
      </c>
      <c r="G49" s="61" t="s">
        <v>61</v>
      </c>
      <c r="H49" s="66" t="s">
        <v>70</v>
      </c>
      <c r="J49" s="152">
        <f ca="1">INT(B49/8)</f>
        <v>1</v>
      </c>
      <c r="K49" s="152">
        <f ca="1">INT(C49/8)</f>
        <v>2</v>
      </c>
      <c r="L49" s="152">
        <f ca="1">INT(D49/8)</f>
        <v>2</v>
      </c>
      <c r="M49" s="152">
        <f ca="1">INT(E49/8)</f>
        <v>1</v>
      </c>
      <c r="N49" s="152">
        <f ca="1">SUMPRODUCT(MOD(INT(B49/Bits),2)*MOD(INT(7/Bits),2),Bits)</f>
        <v>4</v>
      </c>
      <c r="O49" s="152">
        <f ca="1">SUMPRODUCT(MOD(INT(C49/Bits),2)*MOD(INT(7/Bits),2),Bits)</f>
        <v>4</v>
      </c>
      <c r="P49" s="152">
        <f ca="1">SUMPRODUCT(MOD(INT(D49/Bits),2)*MOD(INT(7/Bits),2),Bits)</f>
        <v>6</v>
      </c>
      <c r="Q49" s="152">
        <f ca="1">SUMPRODUCT(MOD(INT(E49/Bits),2)*MOD(INT(7/Bits),2),Bits)</f>
        <v>6</v>
      </c>
      <c r="R49" s="217"/>
      <c r="S49" s="217"/>
      <c r="T49" s="217"/>
      <c r="U49" s="217"/>
      <c r="V49" s="218">
        <v>0</v>
      </c>
      <c r="W49" s="218">
        <f ca="1">SUMPRODUCT(MOD(INT(B49/Bits),2)*MOD(INT(7/Bits),2),Bits)</f>
        <v>4</v>
      </c>
      <c r="X49" s="217"/>
      <c r="Y49" s="217"/>
      <c r="Z49" s="217"/>
      <c r="AA49" s="217"/>
      <c r="AB49" s="217"/>
      <c r="AC49" s="217"/>
      <c r="AD49" s="217"/>
    </row>
    <row r="50" spans="2:30">
      <c r="B50" s="219"/>
      <c r="C50" s="219"/>
      <c r="D50" s="219"/>
      <c r="E50" s="219"/>
      <c r="F50" s="222"/>
      <c r="G50" s="60" t="s">
        <v>69</v>
      </c>
      <c r="H50" s="65">
        <f>H48+1</f>
        <v>14</v>
      </c>
      <c r="J50" s="152"/>
      <c r="K50" s="152"/>
      <c r="L50" s="152"/>
      <c r="M50" s="152"/>
      <c r="N50" s="152"/>
      <c r="O50" s="152"/>
      <c r="P50" s="152"/>
      <c r="Q50" s="152"/>
      <c r="R50" s="217"/>
      <c r="S50" s="217"/>
      <c r="T50" s="217"/>
      <c r="U50" s="217"/>
      <c r="V50" s="218"/>
      <c r="W50" s="218"/>
      <c r="X50" s="217"/>
      <c r="Y50" s="217"/>
      <c r="Z50" s="217"/>
      <c r="AA50" s="217"/>
      <c r="AB50" s="217"/>
      <c r="AC50" s="217"/>
      <c r="AD50" s="217"/>
    </row>
    <row r="51" spans="2:30">
      <c r="B51" s="219">
        <f ca="1">SUMPRODUCT(MOD(INT((B49+1)/Bits),2)*MOD(INT(511/Bits),2),Bits)</f>
        <v>13</v>
      </c>
      <c r="C51" s="219">
        <f ca="1">SUMPRODUCT(MOD(INT((C49+1)/Bits),2)*MOD(INT(511/Bits),2),Bits)</f>
        <v>21</v>
      </c>
      <c r="D51" s="219">
        <f ca="1">SUMPRODUCT(MOD(INT((D49+1)/Bits),2)*MOD(INT(511/Bits),2),Bits)</f>
        <v>23</v>
      </c>
      <c r="E51" s="219">
        <f ca="1">SUMPRODUCT(MOD(INT((E49+1)/Bits),2)*MOD(INT(511/Bits),2),Bits)</f>
        <v>15</v>
      </c>
      <c r="F51" s="222">
        <f>F49+1</f>
        <v>14</v>
      </c>
      <c r="G51" s="61" t="s">
        <v>62</v>
      </c>
      <c r="H51" s="66" t="s">
        <v>70</v>
      </c>
      <c r="J51" s="152">
        <f ca="1">INT(B51/8)</f>
        <v>1</v>
      </c>
      <c r="K51" s="152">
        <f ca="1">INT(C51/8)</f>
        <v>2</v>
      </c>
      <c r="L51" s="152">
        <f ca="1">INT(D51/8)</f>
        <v>2</v>
      </c>
      <c r="M51" s="217">
        <f ca="1">INT(E51/8)</f>
        <v>1</v>
      </c>
      <c r="N51" s="152">
        <f ca="1">SUMPRODUCT(MOD(INT(B51/Bits),2)*MOD(INT(7/Bits),2),Bits)</f>
        <v>5</v>
      </c>
      <c r="O51" s="152">
        <f ca="1">SUMPRODUCT(MOD(INT(C51/Bits),2)*MOD(INT(7/Bits),2),Bits)</f>
        <v>5</v>
      </c>
      <c r="P51" s="152">
        <f ca="1">SUMPRODUCT(MOD(INT(D51/Bits),2)*MOD(INT(7/Bits),2),Bits)</f>
        <v>7</v>
      </c>
      <c r="Q51" s="152">
        <f ca="1">SUMPRODUCT(MOD(INT(E51/Bits),2)*MOD(INT(7/Bits),2),Bits)</f>
        <v>7</v>
      </c>
      <c r="R51" s="217"/>
      <c r="S51" s="217"/>
      <c r="T51" s="217"/>
      <c r="U51" s="217">
        <f ca="1">SUMPRODUCT(MOD(INT((M51+1)/Bits),2)*MOD(INT(63/Bits),2),Bits)</f>
        <v>2</v>
      </c>
      <c r="V51" s="218">
        <v>0</v>
      </c>
      <c r="W51" s="218">
        <f ca="1">SUMPRODUCT(MOD(INT(B51/Bits),2)*MOD(INT(7/Bits),2),Bits)</f>
        <v>5</v>
      </c>
      <c r="X51" s="217"/>
      <c r="Y51" s="217"/>
      <c r="Z51" s="217"/>
      <c r="AA51" s="217"/>
      <c r="AB51" s="217"/>
      <c r="AC51" s="217"/>
      <c r="AD51" s="217"/>
    </row>
    <row r="52" spans="2:30">
      <c r="B52" s="219"/>
      <c r="C52" s="219"/>
      <c r="D52" s="219"/>
      <c r="E52" s="219"/>
      <c r="F52" s="222"/>
      <c r="G52" s="60" t="s">
        <v>69</v>
      </c>
      <c r="H52" s="65">
        <f>H50+1</f>
        <v>15</v>
      </c>
      <c r="J52" s="152"/>
      <c r="K52" s="152"/>
      <c r="L52" s="152"/>
      <c r="M52" s="217"/>
      <c r="N52" s="152"/>
      <c r="O52" s="152"/>
      <c r="P52" s="152"/>
      <c r="Q52" s="152"/>
      <c r="R52" s="217"/>
      <c r="S52" s="217"/>
      <c r="T52" s="217"/>
      <c r="U52" s="217"/>
      <c r="V52" s="218"/>
      <c r="W52" s="218"/>
      <c r="X52" s="217"/>
      <c r="Y52" s="217"/>
      <c r="Z52" s="217"/>
      <c r="AA52" s="217"/>
      <c r="AB52" s="217"/>
      <c r="AC52" s="217"/>
      <c r="AD52" s="217"/>
    </row>
    <row r="53" spans="2:30">
      <c r="B53" s="219">
        <f ca="1">SUMPRODUCT(MOD(INT((B51+1)/Bits),2)*MOD(INT(511/Bits),2),Bits)</f>
        <v>14</v>
      </c>
      <c r="C53" s="219">
        <f ca="1">SUMPRODUCT(MOD(INT((C51+1)/Bits),2)*MOD(INT(511/Bits),2),Bits)</f>
        <v>22</v>
      </c>
      <c r="D53" s="219">
        <f ca="1">SUMPRODUCT(MOD(INT((D51+1)/Bits),2)*MOD(INT(511/Bits),2),Bits)</f>
        <v>24</v>
      </c>
      <c r="E53" s="219">
        <f ca="1">SUMPRODUCT(MOD(INT((E51+1)/Bits),2)*MOD(INT(511/Bits),2),Bits)</f>
        <v>16</v>
      </c>
      <c r="F53" s="222">
        <f>F51+1</f>
        <v>15</v>
      </c>
      <c r="G53" s="61" t="s">
        <v>63</v>
      </c>
      <c r="H53" s="66" t="s">
        <v>70</v>
      </c>
      <c r="J53" s="152">
        <f ca="1">INT(B53/8)</f>
        <v>1</v>
      </c>
      <c r="K53" s="152">
        <f ca="1">INT(C53/8)</f>
        <v>2</v>
      </c>
      <c r="L53" s="152">
        <f ca="1">INT(D53/8)</f>
        <v>3</v>
      </c>
      <c r="M53" s="152">
        <f ca="1">INT(E53/8)</f>
        <v>2</v>
      </c>
      <c r="N53" s="152">
        <f ca="1">SUMPRODUCT(MOD(INT(B53/Bits),2)*MOD(INT(7/Bits),2),Bits)</f>
        <v>6</v>
      </c>
      <c r="O53" s="152">
        <f ca="1">SUMPRODUCT(MOD(INT(C53/Bits),2)*MOD(INT(7/Bits),2),Bits)</f>
        <v>6</v>
      </c>
      <c r="P53" s="152">
        <f ca="1">SUMPRODUCT(MOD(INT(D53/Bits),2)*MOD(INT(7/Bits),2),Bits)</f>
        <v>0</v>
      </c>
      <c r="Q53" s="152">
        <f ca="1">SUMPRODUCT(MOD(INT(E53/Bits),2)*MOD(INT(7/Bits),2),Bits)</f>
        <v>0</v>
      </c>
      <c r="R53" s="217"/>
      <c r="S53" s="217"/>
      <c r="T53" s="217"/>
      <c r="U53" s="217"/>
      <c r="V53" s="218">
        <v>0</v>
      </c>
      <c r="W53" s="218">
        <f ca="1">SUMPRODUCT(MOD(INT(B53/Bits),2)*MOD(INT(7/Bits),2),Bits)</f>
        <v>6</v>
      </c>
      <c r="X53" s="217"/>
      <c r="Y53" s="217"/>
      <c r="Z53" s="217"/>
      <c r="AA53" s="217"/>
      <c r="AB53" s="217"/>
      <c r="AC53" s="217"/>
      <c r="AD53" s="217"/>
    </row>
    <row r="54" spans="2:30">
      <c r="B54" s="219"/>
      <c r="C54" s="219"/>
      <c r="D54" s="219"/>
      <c r="E54" s="219"/>
      <c r="F54" s="222"/>
      <c r="G54" s="61" t="s">
        <v>69</v>
      </c>
      <c r="H54" s="66">
        <f>H52+1</f>
        <v>16</v>
      </c>
      <c r="J54" s="152"/>
      <c r="K54" s="152"/>
      <c r="L54" s="152"/>
      <c r="M54" s="152"/>
      <c r="N54" s="152"/>
      <c r="O54" s="152"/>
      <c r="P54" s="152"/>
      <c r="Q54" s="152"/>
      <c r="R54" s="217"/>
      <c r="S54" s="217"/>
      <c r="T54" s="217"/>
      <c r="U54" s="217"/>
      <c r="V54" s="218"/>
      <c r="W54" s="218"/>
      <c r="X54" s="217"/>
      <c r="Y54" s="217"/>
      <c r="Z54" s="217"/>
      <c r="AA54" s="217"/>
      <c r="AB54" s="217"/>
      <c r="AC54" s="217"/>
      <c r="AD54" s="217"/>
    </row>
  </sheetData>
  <mergeCells count="629">
    <mergeCell ref="V45:V46"/>
    <mergeCell ref="V47:V48"/>
    <mergeCell ref="V49:V50"/>
    <mergeCell ref="V51:V52"/>
    <mergeCell ref="V53:V54"/>
    <mergeCell ref="U45:U46"/>
    <mergeCell ref="U47:U48"/>
    <mergeCell ref="U49:U50"/>
    <mergeCell ref="U51:U52"/>
    <mergeCell ref="U53:U54"/>
    <mergeCell ref="V7:V8"/>
    <mergeCell ref="V9:V10"/>
    <mergeCell ref="V11:V12"/>
    <mergeCell ref="V13:V14"/>
    <mergeCell ref="V15:V16"/>
    <mergeCell ref="V17:V18"/>
    <mergeCell ref="V19:V20"/>
    <mergeCell ref="V21:V22"/>
    <mergeCell ref="V23:V24"/>
    <mergeCell ref="V25:V26"/>
    <mergeCell ref="V27:V28"/>
    <mergeCell ref="V29:V30"/>
    <mergeCell ref="V31:V32"/>
    <mergeCell ref="V33:V34"/>
    <mergeCell ref="V35:V36"/>
    <mergeCell ref="V37:V38"/>
    <mergeCell ref="V39:V40"/>
    <mergeCell ref="V41:V42"/>
    <mergeCell ref="V43:V44"/>
    <mergeCell ref="T45:T46"/>
    <mergeCell ref="T47:T48"/>
    <mergeCell ref="T49:T50"/>
    <mergeCell ref="T51:T52"/>
    <mergeCell ref="T53:T54"/>
    <mergeCell ref="U7:U8"/>
    <mergeCell ref="U9:U10"/>
    <mergeCell ref="U11:U12"/>
    <mergeCell ref="U13:U14"/>
    <mergeCell ref="U15:U16"/>
    <mergeCell ref="U17:U18"/>
    <mergeCell ref="U19:U20"/>
    <mergeCell ref="U21:U22"/>
    <mergeCell ref="U23:U24"/>
    <mergeCell ref="U25:U26"/>
    <mergeCell ref="U27:U28"/>
    <mergeCell ref="U29:U30"/>
    <mergeCell ref="U31:U32"/>
    <mergeCell ref="U33:U34"/>
    <mergeCell ref="U35:U36"/>
    <mergeCell ref="U37:U38"/>
    <mergeCell ref="U39:U40"/>
    <mergeCell ref="U41:U42"/>
    <mergeCell ref="U43:U44"/>
    <mergeCell ref="S7:S8"/>
    <mergeCell ref="S9:S10"/>
    <mergeCell ref="S11:S12"/>
    <mergeCell ref="S13:S14"/>
    <mergeCell ref="S15:S16"/>
    <mergeCell ref="S17:S18"/>
    <mergeCell ref="S19:S20"/>
    <mergeCell ref="S21:S22"/>
    <mergeCell ref="S23:S24"/>
    <mergeCell ref="S25:S26"/>
    <mergeCell ref="S27:S28"/>
    <mergeCell ref="S29:S30"/>
    <mergeCell ref="S31:S32"/>
    <mergeCell ref="S33:S34"/>
    <mergeCell ref="S35:S36"/>
    <mergeCell ref="S37:S38"/>
    <mergeCell ref="S39:S40"/>
    <mergeCell ref="S41:S42"/>
    <mergeCell ref="T25:T26"/>
    <mergeCell ref="T27:T28"/>
    <mergeCell ref="T29:T30"/>
    <mergeCell ref="T31:T32"/>
    <mergeCell ref="T33:T34"/>
    <mergeCell ref="T35:T36"/>
    <mergeCell ref="T37:T38"/>
    <mergeCell ref="T39:T40"/>
    <mergeCell ref="T41:T42"/>
    <mergeCell ref="T43:T44"/>
    <mergeCell ref="T7:T8"/>
    <mergeCell ref="T9:T10"/>
    <mergeCell ref="T11:T12"/>
    <mergeCell ref="T13:T14"/>
    <mergeCell ref="T15:T16"/>
    <mergeCell ref="T17:T18"/>
    <mergeCell ref="T19:T20"/>
    <mergeCell ref="T21:T22"/>
    <mergeCell ref="T23:T24"/>
    <mergeCell ref="S43:S44"/>
    <mergeCell ref="S45:S46"/>
    <mergeCell ref="S47:S48"/>
    <mergeCell ref="S49:S50"/>
    <mergeCell ref="S51:S52"/>
    <mergeCell ref="S53:S54"/>
    <mergeCell ref="J51:J52"/>
    <mergeCell ref="K51:K52"/>
    <mergeCell ref="L51:L52"/>
    <mergeCell ref="M51:M52"/>
    <mergeCell ref="J53:J54"/>
    <mergeCell ref="K53:K54"/>
    <mergeCell ref="L53:L54"/>
    <mergeCell ref="M53:M54"/>
    <mergeCell ref="J49:J50"/>
    <mergeCell ref="K49:K50"/>
    <mergeCell ref="L49:L50"/>
    <mergeCell ref="M49:M50"/>
    <mergeCell ref="Q45:Q46"/>
    <mergeCell ref="Q47:Q48"/>
    <mergeCell ref="Q49:Q50"/>
    <mergeCell ref="Q51:Q52"/>
    <mergeCell ref="Q53:Q54"/>
    <mergeCell ref="P45:P46"/>
    <mergeCell ref="J37:J38"/>
    <mergeCell ref="K37:K38"/>
    <mergeCell ref="L37:L38"/>
    <mergeCell ref="M37:M38"/>
    <mergeCell ref="R5:U5"/>
    <mergeCell ref="J45:J46"/>
    <mergeCell ref="K45:K46"/>
    <mergeCell ref="L45:L46"/>
    <mergeCell ref="M45:M46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33:J34"/>
    <mergeCell ref="K33:K34"/>
    <mergeCell ref="L33:L34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17:J18"/>
    <mergeCell ref="K17:K18"/>
    <mergeCell ref="L17:L18"/>
    <mergeCell ref="M17:M18"/>
    <mergeCell ref="J19:J20"/>
    <mergeCell ref="K19:K20"/>
    <mergeCell ref="L19:L20"/>
    <mergeCell ref="M19:M20"/>
    <mergeCell ref="J21:J22"/>
    <mergeCell ref="K21:K22"/>
    <mergeCell ref="L21:L22"/>
    <mergeCell ref="M21:M22"/>
    <mergeCell ref="J5:M5"/>
    <mergeCell ref="J7:J8"/>
    <mergeCell ref="K7:K8"/>
    <mergeCell ref="L7:L8"/>
    <mergeCell ref="M7:M8"/>
    <mergeCell ref="J9:J10"/>
    <mergeCell ref="K9:K10"/>
    <mergeCell ref="L9:L10"/>
    <mergeCell ref="M9:M10"/>
    <mergeCell ref="J11:J12"/>
    <mergeCell ref="K11:K12"/>
    <mergeCell ref="L11:L12"/>
    <mergeCell ref="M11:M12"/>
    <mergeCell ref="J13:J14"/>
    <mergeCell ref="K13:K14"/>
    <mergeCell ref="L13:L14"/>
    <mergeCell ref="M13:M14"/>
    <mergeCell ref="J15:J16"/>
    <mergeCell ref="K15:K16"/>
    <mergeCell ref="L15:L16"/>
    <mergeCell ref="M15:M16"/>
    <mergeCell ref="P47:P48"/>
    <mergeCell ref="P49:P50"/>
    <mergeCell ref="P51:P52"/>
    <mergeCell ref="P53:P54"/>
    <mergeCell ref="Q7:Q8"/>
    <mergeCell ref="Q9:Q10"/>
    <mergeCell ref="Q11:Q12"/>
    <mergeCell ref="Q13:Q14"/>
    <mergeCell ref="Q15:Q16"/>
    <mergeCell ref="Q17:Q18"/>
    <mergeCell ref="Q19:Q20"/>
    <mergeCell ref="Q21:Q22"/>
    <mergeCell ref="Q23:Q24"/>
    <mergeCell ref="Q25:Q26"/>
    <mergeCell ref="Q27:Q28"/>
    <mergeCell ref="Q29:Q30"/>
    <mergeCell ref="Q31:Q32"/>
    <mergeCell ref="Q33:Q34"/>
    <mergeCell ref="Q35:Q36"/>
    <mergeCell ref="Q37:Q38"/>
    <mergeCell ref="Q39:Q40"/>
    <mergeCell ref="Q41:Q42"/>
    <mergeCell ref="Q43:Q44"/>
    <mergeCell ref="O45:O46"/>
    <mergeCell ref="O47:O48"/>
    <mergeCell ref="O49:O50"/>
    <mergeCell ref="O51:O52"/>
    <mergeCell ref="O53:O54"/>
    <mergeCell ref="P7:P8"/>
    <mergeCell ref="P9:P10"/>
    <mergeCell ref="P11:P12"/>
    <mergeCell ref="P13:P14"/>
    <mergeCell ref="P15:P16"/>
    <mergeCell ref="P17:P18"/>
    <mergeCell ref="P19:P20"/>
    <mergeCell ref="P21:P22"/>
    <mergeCell ref="P23:P24"/>
    <mergeCell ref="P25:P26"/>
    <mergeCell ref="P27:P28"/>
    <mergeCell ref="P29:P30"/>
    <mergeCell ref="P31:P32"/>
    <mergeCell ref="P33:P34"/>
    <mergeCell ref="P35:P36"/>
    <mergeCell ref="P37:P38"/>
    <mergeCell ref="P39:P40"/>
    <mergeCell ref="P41:P42"/>
    <mergeCell ref="P43:P44"/>
    <mergeCell ref="O27:O28"/>
    <mergeCell ref="O29:O30"/>
    <mergeCell ref="O31:O32"/>
    <mergeCell ref="O33:O34"/>
    <mergeCell ref="O35:O36"/>
    <mergeCell ref="O37:O38"/>
    <mergeCell ref="O39:O40"/>
    <mergeCell ref="O41:O42"/>
    <mergeCell ref="O43:O44"/>
    <mergeCell ref="O9:O10"/>
    <mergeCell ref="O11:O12"/>
    <mergeCell ref="O13:O14"/>
    <mergeCell ref="O15:O16"/>
    <mergeCell ref="O17:O18"/>
    <mergeCell ref="O19:O20"/>
    <mergeCell ref="O21:O22"/>
    <mergeCell ref="O23:O24"/>
    <mergeCell ref="O25:O26"/>
    <mergeCell ref="N39:N40"/>
    <mergeCell ref="N41:N42"/>
    <mergeCell ref="N43:N44"/>
    <mergeCell ref="N45:N46"/>
    <mergeCell ref="N47:N48"/>
    <mergeCell ref="N49:N50"/>
    <mergeCell ref="N51:N52"/>
    <mergeCell ref="N53:N54"/>
    <mergeCell ref="F49:F50"/>
    <mergeCell ref="F51:F52"/>
    <mergeCell ref="F53:F54"/>
    <mergeCell ref="F39:F40"/>
    <mergeCell ref="F41:F42"/>
    <mergeCell ref="F43:F44"/>
    <mergeCell ref="F45:F46"/>
    <mergeCell ref="F47:F48"/>
    <mergeCell ref="J47:J48"/>
    <mergeCell ref="K47:K48"/>
    <mergeCell ref="L47:L48"/>
    <mergeCell ref="M47:M48"/>
    <mergeCell ref="N7:N8"/>
    <mergeCell ref="N9:N10"/>
    <mergeCell ref="N11:N12"/>
    <mergeCell ref="N13:N14"/>
    <mergeCell ref="N15:N16"/>
    <mergeCell ref="N17:N18"/>
    <mergeCell ref="N19:N20"/>
    <mergeCell ref="N21:N22"/>
    <mergeCell ref="N23:N24"/>
    <mergeCell ref="N25:N26"/>
    <mergeCell ref="N27:N28"/>
    <mergeCell ref="N29:N30"/>
    <mergeCell ref="N31:N32"/>
    <mergeCell ref="N33:N34"/>
    <mergeCell ref="N35:N36"/>
    <mergeCell ref="N37:N38"/>
    <mergeCell ref="F27:F28"/>
    <mergeCell ref="F29:F30"/>
    <mergeCell ref="F31:F32"/>
    <mergeCell ref="F33:F34"/>
    <mergeCell ref="J29:J30"/>
    <mergeCell ref="K29:K30"/>
    <mergeCell ref="L29:L30"/>
    <mergeCell ref="M29:M30"/>
    <mergeCell ref="J31:J32"/>
    <mergeCell ref="K31:K32"/>
    <mergeCell ref="L31:L32"/>
    <mergeCell ref="M31:M32"/>
    <mergeCell ref="M33:M34"/>
    <mergeCell ref="J35:J36"/>
    <mergeCell ref="K35:K36"/>
    <mergeCell ref="L35:L36"/>
    <mergeCell ref="M35:M36"/>
    <mergeCell ref="F19:F20"/>
    <mergeCell ref="F21:F22"/>
    <mergeCell ref="F35:F36"/>
    <mergeCell ref="F37:F38"/>
    <mergeCell ref="F7:F8"/>
    <mergeCell ref="F9:F10"/>
    <mergeCell ref="F11:F12"/>
    <mergeCell ref="F13:F14"/>
    <mergeCell ref="F15:F16"/>
    <mergeCell ref="F17:F18"/>
    <mergeCell ref="F23:F24"/>
    <mergeCell ref="F25:F26"/>
    <mergeCell ref="B19:B20"/>
    <mergeCell ref="B21:B22"/>
    <mergeCell ref="B23:B24"/>
    <mergeCell ref="B25:B26"/>
    <mergeCell ref="B27:B28"/>
    <mergeCell ref="B29:B30"/>
    <mergeCell ref="B7:B8"/>
    <mergeCell ref="B9:B10"/>
    <mergeCell ref="B11:B12"/>
    <mergeCell ref="B13:B14"/>
    <mergeCell ref="B15:B16"/>
    <mergeCell ref="B17:B18"/>
    <mergeCell ref="B43:B44"/>
    <mergeCell ref="B45:B46"/>
    <mergeCell ref="B47:B48"/>
    <mergeCell ref="B49:B50"/>
    <mergeCell ref="B51:B52"/>
    <mergeCell ref="B53:B54"/>
    <mergeCell ref="B31:B32"/>
    <mergeCell ref="B33:B34"/>
    <mergeCell ref="B35:B36"/>
    <mergeCell ref="B37:B38"/>
    <mergeCell ref="B39:B40"/>
    <mergeCell ref="B41:B42"/>
    <mergeCell ref="C49:C50"/>
    <mergeCell ref="C51:C52"/>
    <mergeCell ref="C53:C54"/>
    <mergeCell ref="C31:C32"/>
    <mergeCell ref="C33:C34"/>
    <mergeCell ref="C35:C36"/>
    <mergeCell ref="C37:C38"/>
    <mergeCell ref="C39:C40"/>
    <mergeCell ref="C41:C42"/>
    <mergeCell ref="D7:D8"/>
    <mergeCell ref="D9:D10"/>
    <mergeCell ref="D11:D12"/>
    <mergeCell ref="D13:D14"/>
    <mergeCell ref="D15:D16"/>
    <mergeCell ref="D17:D18"/>
    <mergeCell ref="C43:C44"/>
    <mergeCell ref="C45:C46"/>
    <mergeCell ref="C47:C48"/>
    <mergeCell ref="C19:C20"/>
    <mergeCell ref="C21:C22"/>
    <mergeCell ref="C23:C24"/>
    <mergeCell ref="C25:C26"/>
    <mergeCell ref="C27:C28"/>
    <mergeCell ref="C29:C30"/>
    <mergeCell ref="C7:C8"/>
    <mergeCell ref="C9:C10"/>
    <mergeCell ref="C11:C12"/>
    <mergeCell ref="C13:C14"/>
    <mergeCell ref="C15:C16"/>
    <mergeCell ref="C17:C18"/>
    <mergeCell ref="E13:E14"/>
    <mergeCell ref="E15:E16"/>
    <mergeCell ref="E17:E18"/>
    <mergeCell ref="D43:D44"/>
    <mergeCell ref="D45:D46"/>
    <mergeCell ref="D47:D48"/>
    <mergeCell ref="D49:D50"/>
    <mergeCell ref="D51:D52"/>
    <mergeCell ref="D53:D54"/>
    <mergeCell ref="D31:D32"/>
    <mergeCell ref="D33:D34"/>
    <mergeCell ref="D35:D36"/>
    <mergeCell ref="D37:D38"/>
    <mergeCell ref="D39:D40"/>
    <mergeCell ref="D41:D42"/>
    <mergeCell ref="D19:D20"/>
    <mergeCell ref="D21:D22"/>
    <mergeCell ref="D23:D24"/>
    <mergeCell ref="D25:D26"/>
    <mergeCell ref="D27:D28"/>
    <mergeCell ref="D29:D30"/>
    <mergeCell ref="N5:Q5"/>
    <mergeCell ref="O7:O8"/>
    <mergeCell ref="B5:E5"/>
    <mergeCell ref="E43:E44"/>
    <mergeCell ref="E45:E46"/>
    <mergeCell ref="E47:E48"/>
    <mergeCell ref="E49:E50"/>
    <mergeCell ref="E51:E52"/>
    <mergeCell ref="E53:E54"/>
    <mergeCell ref="E31:E32"/>
    <mergeCell ref="E33:E34"/>
    <mergeCell ref="E35:E36"/>
    <mergeCell ref="E37:E38"/>
    <mergeCell ref="E39:E40"/>
    <mergeCell ref="E41:E42"/>
    <mergeCell ref="E19:E20"/>
    <mergeCell ref="E21:E22"/>
    <mergeCell ref="E23:E24"/>
    <mergeCell ref="E25:E26"/>
    <mergeCell ref="E27:E28"/>
    <mergeCell ref="E29:E30"/>
    <mergeCell ref="E7:E8"/>
    <mergeCell ref="E9:E10"/>
    <mergeCell ref="E11:E12"/>
    <mergeCell ref="R21:R22"/>
    <mergeCell ref="R23:R24"/>
    <mergeCell ref="R25:R26"/>
    <mergeCell ref="R27:R28"/>
    <mergeCell ref="R29:R30"/>
    <mergeCell ref="R31:R32"/>
    <mergeCell ref="R7:R8"/>
    <mergeCell ref="R9:R10"/>
    <mergeCell ref="R11:R12"/>
    <mergeCell ref="R13:R14"/>
    <mergeCell ref="R15:R16"/>
    <mergeCell ref="R17:R18"/>
    <mergeCell ref="R19:R20"/>
    <mergeCell ref="R45:R46"/>
    <mergeCell ref="R47:R48"/>
    <mergeCell ref="R49:R50"/>
    <mergeCell ref="R51:R52"/>
    <mergeCell ref="R53:R54"/>
    <mergeCell ref="R33:R34"/>
    <mergeCell ref="R35:R36"/>
    <mergeCell ref="R37:R38"/>
    <mergeCell ref="R39:R40"/>
    <mergeCell ref="R41:R42"/>
    <mergeCell ref="R43:R44"/>
    <mergeCell ref="W7:W8"/>
    <mergeCell ref="X7:X8"/>
    <mergeCell ref="Y7:Y8"/>
    <mergeCell ref="Z7:Z8"/>
    <mergeCell ref="W9:W10"/>
    <mergeCell ref="W11:W12"/>
    <mergeCell ref="W13:W14"/>
    <mergeCell ref="W15:W16"/>
    <mergeCell ref="W17:W18"/>
    <mergeCell ref="X9:X10"/>
    <mergeCell ref="X11:X12"/>
    <mergeCell ref="X13:X14"/>
    <mergeCell ref="X15:X16"/>
    <mergeCell ref="X17:X18"/>
    <mergeCell ref="Y9:Y10"/>
    <mergeCell ref="Y11:Y12"/>
    <mergeCell ref="Y13:Y14"/>
    <mergeCell ref="Y15:Y16"/>
    <mergeCell ref="Y17:Y18"/>
    <mergeCell ref="Z9:Z10"/>
    <mergeCell ref="Z11:Z12"/>
    <mergeCell ref="Z13:Z14"/>
    <mergeCell ref="Z15:Z16"/>
    <mergeCell ref="Z17:Z18"/>
    <mergeCell ref="W19:W20"/>
    <mergeCell ref="W21:W22"/>
    <mergeCell ref="W23:W24"/>
    <mergeCell ref="W25:W26"/>
    <mergeCell ref="W27:W28"/>
    <mergeCell ref="W29:W30"/>
    <mergeCell ref="W31:W32"/>
    <mergeCell ref="W33:W34"/>
    <mergeCell ref="W35:W36"/>
    <mergeCell ref="W37:W38"/>
    <mergeCell ref="W39:W40"/>
    <mergeCell ref="W41:W42"/>
    <mergeCell ref="W43:W44"/>
    <mergeCell ref="W45:W46"/>
    <mergeCell ref="W47:W48"/>
    <mergeCell ref="W49:W50"/>
    <mergeCell ref="W51:W52"/>
    <mergeCell ref="W53:W54"/>
    <mergeCell ref="X19:X20"/>
    <mergeCell ref="X21:X22"/>
    <mergeCell ref="X23:X24"/>
    <mergeCell ref="X25:X26"/>
    <mergeCell ref="X27:X28"/>
    <mergeCell ref="X29:X30"/>
    <mergeCell ref="X31:X32"/>
    <mergeCell ref="X33:X34"/>
    <mergeCell ref="X35:X36"/>
    <mergeCell ref="X37:X38"/>
    <mergeCell ref="X39:X40"/>
    <mergeCell ref="X41:X42"/>
    <mergeCell ref="X43:X44"/>
    <mergeCell ref="X45:X46"/>
    <mergeCell ref="X47:X48"/>
    <mergeCell ref="X49:X50"/>
    <mergeCell ref="X51:X52"/>
    <mergeCell ref="X53:X54"/>
    <mergeCell ref="Y19:Y20"/>
    <mergeCell ref="Y21:Y22"/>
    <mergeCell ref="Y23:Y24"/>
    <mergeCell ref="Y25:Y26"/>
    <mergeCell ref="Y27:Y28"/>
    <mergeCell ref="Y29:Y30"/>
    <mergeCell ref="Y31:Y32"/>
    <mergeCell ref="Y33:Y34"/>
    <mergeCell ref="Y35:Y36"/>
    <mergeCell ref="Y37:Y38"/>
    <mergeCell ref="Y39:Y40"/>
    <mergeCell ref="Y41:Y42"/>
    <mergeCell ref="Y43:Y44"/>
    <mergeCell ref="Y45:Y46"/>
    <mergeCell ref="Y47:Y48"/>
    <mergeCell ref="Y49:Y50"/>
    <mergeCell ref="Y51:Y52"/>
    <mergeCell ref="Y53:Y54"/>
    <mergeCell ref="Z19:Z20"/>
    <mergeCell ref="Z21:Z22"/>
    <mergeCell ref="Z23:Z24"/>
    <mergeCell ref="Z25:Z26"/>
    <mergeCell ref="Z27:Z28"/>
    <mergeCell ref="Z29:Z30"/>
    <mergeCell ref="Z31:Z32"/>
    <mergeCell ref="Z33:Z34"/>
    <mergeCell ref="Z35:Z36"/>
    <mergeCell ref="Z37:Z38"/>
    <mergeCell ref="Z39:Z40"/>
    <mergeCell ref="Z41:Z42"/>
    <mergeCell ref="Z43:Z44"/>
    <mergeCell ref="Z45:Z46"/>
    <mergeCell ref="Z47:Z48"/>
    <mergeCell ref="Z49:Z50"/>
    <mergeCell ref="Z51:Z52"/>
    <mergeCell ref="Z53:Z54"/>
    <mergeCell ref="AA7:AA8"/>
    <mergeCell ref="AA9:AA10"/>
    <mergeCell ref="AA11:AA12"/>
    <mergeCell ref="AA13:AA14"/>
    <mergeCell ref="AA15:AA16"/>
    <mergeCell ref="AA17:AA18"/>
    <mergeCell ref="AA19:AA20"/>
    <mergeCell ref="AA21:AA22"/>
    <mergeCell ref="AA23:AA24"/>
    <mergeCell ref="AA25:AA26"/>
    <mergeCell ref="AA27:AA28"/>
    <mergeCell ref="AA29:AA30"/>
    <mergeCell ref="AA31:AA32"/>
    <mergeCell ref="AA33:AA34"/>
    <mergeCell ref="AA35:AA36"/>
    <mergeCell ref="AA37:AA38"/>
    <mergeCell ref="AA39:AA40"/>
    <mergeCell ref="AA41:AA42"/>
    <mergeCell ref="AA43:AA44"/>
    <mergeCell ref="AA45:AA46"/>
    <mergeCell ref="AA47:AA48"/>
    <mergeCell ref="AA49:AA50"/>
    <mergeCell ref="AA51:AA52"/>
    <mergeCell ref="AA53:AA54"/>
    <mergeCell ref="AB7:AB8"/>
    <mergeCell ref="AB9:AB10"/>
    <mergeCell ref="AB11:AB12"/>
    <mergeCell ref="AB13:AB14"/>
    <mergeCell ref="AB15:AB16"/>
    <mergeCell ref="AB17:AB18"/>
    <mergeCell ref="AB19:AB20"/>
    <mergeCell ref="AB21:AB22"/>
    <mergeCell ref="AB23:AB24"/>
    <mergeCell ref="AB25:AB26"/>
    <mergeCell ref="AB27:AB28"/>
    <mergeCell ref="AB29:AB30"/>
    <mergeCell ref="AB31:AB32"/>
    <mergeCell ref="AB33:AB34"/>
    <mergeCell ref="AB35:AB36"/>
    <mergeCell ref="AB37:AB38"/>
    <mergeCell ref="AB39:AB40"/>
    <mergeCell ref="AB41:AB42"/>
    <mergeCell ref="AB47:AB48"/>
    <mergeCell ref="AB49:AB50"/>
    <mergeCell ref="AB51:AB52"/>
    <mergeCell ref="AB53:AB54"/>
    <mergeCell ref="AC7:AC8"/>
    <mergeCell ref="AC9:AC10"/>
    <mergeCell ref="AC11:AC12"/>
    <mergeCell ref="AC13:AC14"/>
    <mergeCell ref="AC15:AC16"/>
    <mergeCell ref="AC17:AC18"/>
    <mergeCell ref="AC19:AC20"/>
    <mergeCell ref="AC21:AC22"/>
    <mergeCell ref="AC23:AC24"/>
    <mergeCell ref="AC25:AC26"/>
    <mergeCell ref="AC27:AC28"/>
    <mergeCell ref="AC29:AC30"/>
    <mergeCell ref="AC31:AC32"/>
    <mergeCell ref="AC33:AC34"/>
    <mergeCell ref="AC35:AC36"/>
    <mergeCell ref="AC37:AC38"/>
    <mergeCell ref="AC39:AC40"/>
    <mergeCell ref="AC41:AC42"/>
    <mergeCell ref="AD33:AD34"/>
    <mergeCell ref="AD35:AD36"/>
    <mergeCell ref="AD37:AD38"/>
    <mergeCell ref="AD39:AD40"/>
    <mergeCell ref="AD41:AD42"/>
    <mergeCell ref="AB43:AB44"/>
    <mergeCell ref="AB45:AB46"/>
    <mergeCell ref="AD43:AD44"/>
    <mergeCell ref="AD45:AD46"/>
    <mergeCell ref="AD47:AD48"/>
    <mergeCell ref="AD49:AD50"/>
    <mergeCell ref="AD51:AD52"/>
    <mergeCell ref="AD53:AD54"/>
    <mergeCell ref="W5:Y5"/>
    <mergeCell ref="AC43:AC44"/>
    <mergeCell ref="AC45:AC46"/>
    <mergeCell ref="AC47:AC48"/>
    <mergeCell ref="AC49:AC50"/>
    <mergeCell ref="AC51:AC52"/>
    <mergeCell ref="AC53:AC54"/>
    <mergeCell ref="AD7:AD8"/>
    <mergeCell ref="AD9:AD10"/>
    <mergeCell ref="AD11:AD12"/>
    <mergeCell ref="AD13:AD1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D31:AD32"/>
  </mergeCells>
  <pageMargins left="0.7" right="0.7" top="0.75" bottom="0.75" header="0.3" footer="0.3"/>
  <pageSetup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W84"/>
  <sheetViews>
    <sheetView tabSelected="1" zoomScale="70" zoomScaleNormal="70" workbookViewId="0">
      <selection activeCell="C13" sqref="C13"/>
    </sheetView>
  </sheetViews>
  <sheetFormatPr defaultRowHeight="15"/>
  <cols>
    <col min="2" max="2" width="10.85546875" bestFit="1" customWidth="1"/>
    <col min="3" max="3" width="41.85546875" bestFit="1" customWidth="1"/>
    <col min="4" max="4" width="9.85546875" bestFit="1" customWidth="1"/>
    <col min="5" max="5" width="3" style="229" customWidth="1"/>
    <col min="6" max="6" width="6.5703125" style="229" bestFit="1" customWidth="1"/>
    <col min="7" max="7" width="10.7109375" style="229" bestFit="1" customWidth="1"/>
    <col min="8" max="8" width="15" style="229" customWidth="1"/>
    <col min="9" max="9" width="8.5703125" style="93" bestFit="1" customWidth="1"/>
    <col min="10" max="10" width="8.5703125" style="93" customWidth="1"/>
    <col min="11" max="11" width="5.7109375" style="229" bestFit="1" customWidth="1"/>
    <col min="12" max="12" width="7" style="229" bestFit="1" customWidth="1"/>
    <col min="13" max="14" width="3" style="229" customWidth="1"/>
    <col min="15" max="15" width="10.85546875" bestFit="1" customWidth="1"/>
    <col min="16" max="16" width="41.85546875" bestFit="1" customWidth="1"/>
    <col min="17" max="17" width="9.85546875" bestFit="1" customWidth="1"/>
    <col min="18" max="19" width="3" style="229" customWidth="1"/>
    <col min="20" max="20" width="10.85546875" bestFit="1" customWidth="1"/>
    <col min="21" max="21" width="41.85546875" bestFit="1" customWidth="1"/>
    <col min="22" max="22" width="9.85546875" bestFit="1" customWidth="1"/>
    <col min="23" max="23" width="3.140625" bestFit="1" customWidth="1"/>
  </cols>
  <sheetData>
    <row r="1" spans="2:23">
      <c r="C1" t="s">
        <v>139</v>
      </c>
      <c r="D1">
        <v>1</v>
      </c>
      <c r="I1" s="229" t="s">
        <v>68</v>
      </c>
    </row>
    <row r="2" spans="2:23">
      <c r="B2" s="89"/>
      <c r="C2" s="89"/>
      <c r="D2" s="89"/>
      <c r="E2" s="93"/>
      <c r="F2" s="93"/>
      <c r="G2" s="93"/>
      <c r="H2" s="93"/>
      <c r="K2" s="93"/>
      <c r="L2" s="93"/>
      <c r="M2" s="93"/>
      <c r="N2" s="93"/>
      <c r="O2" s="89"/>
      <c r="P2" s="89"/>
      <c r="Q2" s="89"/>
      <c r="R2" s="93"/>
      <c r="S2" s="93"/>
    </row>
    <row r="3" spans="2:23">
      <c r="B3" s="89">
        <v>200</v>
      </c>
      <c r="C3" s="89"/>
      <c r="D3" s="89"/>
      <c r="E3" s="93"/>
      <c r="F3" s="93"/>
      <c r="G3" s="93"/>
      <c r="H3" s="93"/>
      <c r="I3" s="93" t="s">
        <v>124</v>
      </c>
      <c r="J3" s="93" t="s">
        <v>126</v>
      </c>
      <c r="K3" s="93" t="s">
        <v>126</v>
      </c>
      <c r="L3" s="93"/>
      <c r="M3" s="93"/>
      <c r="N3" s="93"/>
      <c r="O3" s="89">
        <v>400</v>
      </c>
      <c r="P3" s="89"/>
      <c r="Q3" s="89"/>
      <c r="R3" s="93"/>
      <c r="S3" s="93"/>
      <c r="T3" s="89">
        <v>800</v>
      </c>
    </row>
    <row r="4" spans="2:23" ht="45">
      <c r="B4" s="88" t="s">
        <v>118</v>
      </c>
      <c r="C4" s="89" t="s">
        <v>64</v>
      </c>
      <c r="D4" s="89" t="s">
        <v>65</v>
      </c>
      <c r="E4" s="93"/>
      <c r="F4" s="93" t="s">
        <v>141</v>
      </c>
      <c r="G4" s="93" t="s">
        <v>142</v>
      </c>
      <c r="H4" s="231" t="s">
        <v>140</v>
      </c>
      <c r="I4" s="231" t="s">
        <v>137</v>
      </c>
      <c r="J4" s="231" t="s">
        <v>138</v>
      </c>
      <c r="K4" s="93" t="s">
        <v>125</v>
      </c>
      <c r="L4" s="93" t="s">
        <v>135</v>
      </c>
      <c r="M4" s="93"/>
      <c r="N4" s="93"/>
      <c r="O4" s="88" t="s">
        <v>118</v>
      </c>
      <c r="P4" s="89" t="s">
        <v>64</v>
      </c>
      <c r="Q4" s="89" t="s">
        <v>65</v>
      </c>
      <c r="R4" s="93"/>
      <c r="S4" s="93"/>
      <c r="T4" s="88" t="s">
        <v>118</v>
      </c>
      <c r="U4" s="89" t="s">
        <v>64</v>
      </c>
      <c r="V4" s="89" t="s">
        <v>65</v>
      </c>
    </row>
    <row r="5" spans="2:23">
      <c r="B5" s="227">
        <f>B13-1</f>
        <v>-2</v>
      </c>
      <c r="C5" s="59" t="s">
        <v>119</v>
      </c>
      <c r="D5" s="91" t="s">
        <v>68</v>
      </c>
      <c r="E5" s="93">
        <v>0</v>
      </c>
      <c r="F5" s="93">
        <v>0</v>
      </c>
      <c r="G5" s="93">
        <v>0</v>
      </c>
      <c r="H5" s="93" t="b">
        <v>0</v>
      </c>
      <c r="I5" s="93">
        <f>7-D1</f>
        <v>6</v>
      </c>
      <c r="J5" s="93">
        <v>4</v>
      </c>
      <c r="K5" s="93"/>
      <c r="L5" s="93"/>
      <c r="M5" s="93"/>
      <c r="N5" s="93"/>
      <c r="O5" s="224">
        <f>O9-1</f>
        <v>-4</v>
      </c>
      <c r="P5" s="59" t="s">
        <v>120</v>
      </c>
      <c r="Q5" s="91" t="s">
        <v>121</v>
      </c>
      <c r="R5" s="93">
        <v>0</v>
      </c>
      <c r="S5" s="93"/>
      <c r="T5" s="220">
        <v>-8</v>
      </c>
      <c r="U5" s="59" t="s">
        <v>119</v>
      </c>
      <c r="V5" s="91" t="s">
        <v>68</v>
      </c>
      <c r="W5" s="93">
        <v>0</v>
      </c>
    </row>
    <row r="6" spans="2:23">
      <c r="B6" s="227"/>
      <c r="C6" s="58"/>
      <c r="D6" s="92"/>
      <c r="E6" s="93">
        <f>E5+1</f>
        <v>1</v>
      </c>
      <c r="F6" s="93">
        <v>0</v>
      </c>
      <c r="G6" s="93">
        <v>0</v>
      </c>
      <c r="H6" s="93" t="b">
        <v>0</v>
      </c>
      <c r="K6" s="93"/>
      <c r="L6" s="93"/>
      <c r="M6" s="93"/>
      <c r="N6" s="93"/>
      <c r="O6" s="224"/>
      <c r="P6" s="58"/>
      <c r="Q6" s="92"/>
      <c r="R6" s="93">
        <f>R5+1</f>
        <v>1</v>
      </c>
      <c r="S6" s="93"/>
      <c r="T6" s="220"/>
      <c r="U6" s="58" t="s">
        <v>69</v>
      </c>
      <c r="V6" s="92">
        <v>-7</v>
      </c>
      <c r="W6" s="93">
        <f>W5+1</f>
        <v>1</v>
      </c>
    </row>
    <row r="7" spans="2:23">
      <c r="B7" s="227"/>
      <c r="C7" s="59"/>
      <c r="D7" s="91"/>
      <c r="E7" s="93">
        <f t="shared" ref="E7:E20" si="0">E6+1</f>
        <v>2</v>
      </c>
      <c r="F7" s="93">
        <v>0</v>
      </c>
      <c r="G7" s="93">
        <v>0</v>
      </c>
      <c r="H7" s="93" t="b">
        <v>0</v>
      </c>
      <c r="K7" s="93"/>
      <c r="L7" s="93"/>
      <c r="M7" s="93"/>
      <c r="N7" s="93"/>
      <c r="O7" s="224"/>
      <c r="P7" s="59"/>
      <c r="Q7" s="91"/>
      <c r="R7" s="93">
        <f t="shared" ref="R7:R20" si="1">R6+1</f>
        <v>2</v>
      </c>
      <c r="S7" s="93"/>
      <c r="T7" s="220">
        <f>T5+1</f>
        <v>-7</v>
      </c>
      <c r="U7" s="59"/>
      <c r="V7" s="91"/>
      <c r="W7" s="93">
        <f t="shared" ref="W7:W20" si="2">W6+1</f>
        <v>2</v>
      </c>
    </row>
    <row r="8" spans="2:23">
      <c r="B8" s="227"/>
      <c r="C8" s="58"/>
      <c r="D8" s="92"/>
      <c r="E8" s="93">
        <f t="shared" si="0"/>
        <v>3</v>
      </c>
      <c r="F8" s="93">
        <v>0</v>
      </c>
      <c r="G8" s="93">
        <v>0</v>
      </c>
      <c r="H8" s="93" t="b">
        <v>0</v>
      </c>
      <c r="K8" s="93"/>
      <c r="L8" s="93"/>
      <c r="M8" s="93"/>
      <c r="N8" s="93"/>
      <c r="O8" s="224"/>
      <c r="P8" s="58" t="s">
        <v>69</v>
      </c>
      <c r="Q8" s="92">
        <v>-3</v>
      </c>
      <c r="R8" s="93">
        <f t="shared" si="1"/>
        <v>3</v>
      </c>
      <c r="S8" s="93"/>
      <c r="T8" s="220"/>
      <c r="U8" s="58" t="s">
        <v>69</v>
      </c>
      <c r="V8" s="92">
        <f>V6+1</f>
        <v>-6</v>
      </c>
      <c r="W8" s="93">
        <f t="shared" si="2"/>
        <v>3</v>
      </c>
    </row>
    <row r="9" spans="2:23">
      <c r="B9" s="227"/>
      <c r="C9" s="59"/>
      <c r="D9" s="91"/>
      <c r="E9" s="93">
        <f t="shared" si="0"/>
        <v>4</v>
      </c>
      <c r="F9" s="93">
        <v>0</v>
      </c>
      <c r="G9" s="93">
        <v>0</v>
      </c>
      <c r="H9" s="93" t="b">
        <v>0</v>
      </c>
      <c r="K9" s="93"/>
      <c r="L9" s="93"/>
      <c r="M9" s="93"/>
      <c r="N9" s="93"/>
      <c r="O9" s="224">
        <f>O13-1</f>
        <v>-3</v>
      </c>
      <c r="P9" s="59"/>
      <c r="Q9" s="91"/>
      <c r="R9" s="93">
        <f t="shared" si="1"/>
        <v>4</v>
      </c>
      <c r="S9" s="93"/>
      <c r="T9" s="220">
        <f>T7+1</f>
        <v>-6</v>
      </c>
      <c r="U9" s="59"/>
      <c r="V9" s="91"/>
      <c r="W9" s="93">
        <f t="shared" si="2"/>
        <v>4</v>
      </c>
    </row>
    <row r="10" spans="2:23">
      <c r="B10" s="227"/>
      <c r="C10" s="58"/>
      <c r="D10" s="92"/>
      <c r="E10" s="93">
        <f t="shared" si="0"/>
        <v>5</v>
      </c>
      <c r="F10" s="93">
        <v>0</v>
      </c>
      <c r="G10" s="93">
        <v>0</v>
      </c>
      <c r="H10" s="93" t="b">
        <v>0</v>
      </c>
      <c r="K10" s="93"/>
      <c r="L10" s="93"/>
      <c r="M10" s="93"/>
      <c r="N10" s="93"/>
      <c r="O10" s="224"/>
      <c r="P10" s="58"/>
      <c r="Q10" s="92"/>
      <c r="R10" s="93">
        <f t="shared" si="1"/>
        <v>5</v>
      </c>
      <c r="S10" s="93"/>
      <c r="T10" s="220"/>
      <c r="U10" s="58" t="s">
        <v>69</v>
      </c>
      <c r="V10" s="92">
        <f>V8+1</f>
        <v>-5</v>
      </c>
      <c r="W10" s="93">
        <f t="shared" si="2"/>
        <v>5</v>
      </c>
    </row>
    <row r="11" spans="2:23">
      <c r="B11" s="227"/>
      <c r="C11" s="59"/>
      <c r="D11" s="91"/>
      <c r="E11" s="93">
        <f t="shared" si="0"/>
        <v>6</v>
      </c>
      <c r="F11" s="93">
        <v>0</v>
      </c>
      <c r="G11" s="93">
        <v>0</v>
      </c>
      <c r="H11" s="93" t="b">
        <v>0</v>
      </c>
      <c r="K11" s="93"/>
      <c r="L11" s="93"/>
      <c r="M11" s="93"/>
      <c r="N11" s="93"/>
      <c r="O11" s="224"/>
      <c r="P11" s="59"/>
      <c r="Q11" s="91"/>
      <c r="R11" s="93">
        <f t="shared" si="1"/>
        <v>6</v>
      </c>
      <c r="S11" s="93"/>
      <c r="T11" s="220">
        <f>T9+1</f>
        <v>-5</v>
      </c>
      <c r="U11" s="59"/>
      <c r="V11" s="91"/>
      <c r="W11" s="93">
        <f t="shared" si="2"/>
        <v>6</v>
      </c>
    </row>
    <row r="12" spans="2:23">
      <c r="B12" s="227"/>
      <c r="C12" s="58" t="s">
        <v>69</v>
      </c>
      <c r="D12" s="92">
        <v>0</v>
      </c>
      <c r="E12" s="93">
        <f t="shared" si="0"/>
        <v>7</v>
      </c>
      <c r="F12" s="93">
        <v>0</v>
      </c>
      <c r="G12" s="93">
        <v>0</v>
      </c>
      <c r="H12" s="93" t="b">
        <v>0</v>
      </c>
      <c r="I12" s="93">
        <f>I5</f>
        <v>6</v>
      </c>
      <c r="K12" s="93">
        <v>0</v>
      </c>
      <c r="L12" s="93" t="s">
        <v>136</v>
      </c>
      <c r="M12" s="93"/>
      <c r="N12" s="93"/>
      <c r="O12" s="224"/>
      <c r="P12" s="58" t="s">
        <v>69</v>
      </c>
      <c r="Q12" s="92">
        <v>-2</v>
      </c>
      <c r="R12" s="93">
        <f t="shared" si="1"/>
        <v>7</v>
      </c>
      <c r="S12" s="93"/>
      <c r="T12" s="220"/>
      <c r="U12" s="58" t="s">
        <v>69</v>
      </c>
      <c r="V12" s="92">
        <f>V10+1</f>
        <v>-4</v>
      </c>
      <c r="W12" s="93">
        <f t="shared" si="2"/>
        <v>7</v>
      </c>
    </row>
    <row r="13" spans="2:23">
      <c r="B13" s="227">
        <f>B21-1</f>
        <v>-1</v>
      </c>
      <c r="C13" s="59" t="s">
        <v>119</v>
      </c>
      <c r="D13" s="91" t="s">
        <v>68</v>
      </c>
      <c r="E13" s="93">
        <f t="shared" si="0"/>
        <v>8</v>
      </c>
      <c r="F13" s="93">
        <v>0</v>
      </c>
      <c r="G13" s="93">
        <v>0</v>
      </c>
      <c r="H13" s="93" t="b">
        <v>0</v>
      </c>
      <c r="K13" s="93"/>
      <c r="L13" s="93"/>
      <c r="M13" s="93"/>
      <c r="N13" s="93"/>
      <c r="O13" s="224">
        <f>O17-1</f>
        <v>-2</v>
      </c>
      <c r="P13" s="59"/>
      <c r="Q13" s="91"/>
      <c r="R13" s="93">
        <f t="shared" si="1"/>
        <v>8</v>
      </c>
      <c r="S13" s="93"/>
      <c r="T13" s="220">
        <f>T11+1</f>
        <v>-4</v>
      </c>
      <c r="U13" s="59"/>
      <c r="V13" s="91"/>
      <c r="W13" s="93">
        <f t="shared" si="2"/>
        <v>8</v>
      </c>
    </row>
    <row r="14" spans="2:23">
      <c r="B14" s="227"/>
      <c r="C14" s="58"/>
      <c r="D14" s="92"/>
      <c r="E14" s="93">
        <f t="shared" si="0"/>
        <v>9</v>
      </c>
      <c r="F14" s="93">
        <v>0</v>
      </c>
      <c r="G14" s="93">
        <v>0</v>
      </c>
      <c r="H14" s="93" t="b">
        <v>0</v>
      </c>
      <c r="K14" s="93"/>
      <c r="L14" s="93"/>
      <c r="M14" s="93"/>
      <c r="N14" s="93"/>
      <c r="O14" s="224"/>
      <c r="P14" s="58"/>
      <c r="Q14" s="92"/>
      <c r="R14" s="93">
        <f t="shared" si="1"/>
        <v>9</v>
      </c>
      <c r="S14" s="93"/>
      <c r="T14" s="220"/>
      <c r="U14" s="58" t="s">
        <v>69</v>
      </c>
      <c r="V14" s="92">
        <f>V12+1</f>
        <v>-3</v>
      </c>
      <c r="W14" s="93">
        <f t="shared" si="2"/>
        <v>9</v>
      </c>
    </row>
    <row r="15" spans="2:23">
      <c r="B15" s="227"/>
      <c r="C15" s="59"/>
      <c r="D15" s="91"/>
      <c r="E15" s="93">
        <f t="shared" si="0"/>
        <v>10</v>
      </c>
      <c r="F15" s="93">
        <v>0</v>
      </c>
      <c r="G15" s="93">
        <v>0</v>
      </c>
      <c r="H15" s="93" t="b">
        <v>0</v>
      </c>
      <c r="K15" s="93"/>
      <c r="L15" s="93"/>
      <c r="M15" s="93"/>
      <c r="N15" s="93"/>
      <c r="O15" s="224"/>
      <c r="P15" s="59"/>
      <c r="Q15" s="91"/>
      <c r="R15" s="93">
        <f t="shared" si="1"/>
        <v>10</v>
      </c>
      <c r="S15" s="93"/>
      <c r="T15" s="220">
        <f>T13+1</f>
        <v>-3</v>
      </c>
      <c r="U15" s="59"/>
      <c r="V15" s="91"/>
      <c r="W15" s="93">
        <f t="shared" si="2"/>
        <v>10</v>
      </c>
    </row>
    <row r="16" spans="2:23">
      <c r="B16" s="227"/>
      <c r="C16" s="58"/>
      <c r="D16" s="92"/>
      <c r="E16" s="93">
        <f t="shared" si="0"/>
        <v>11</v>
      </c>
      <c r="F16" s="93">
        <v>0</v>
      </c>
      <c r="G16" s="93">
        <v>0</v>
      </c>
      <c r="H16" s="93" t="b">
        <v>0</v>
      </c>
      <c r="K16" s="93"/>
      <c r="L16" s="93"/>
      <c r="M16" s="93"/>
      <c r="N16" s="93"/>
      <c r="O16" s="224"/>
      <c r="P16" s="58" t="s">
        <v>69</v>
      </c>
      <c r="Q16" s="92">
        <v>-1</v>
      </c>
      <c r="R16" s="93">
        <f t="shared" si="1"/>
        <v>11</v>
      </c>
      <c r="S16" s="93"/>
      <c r="T16" s="220"/>
      <c r="U16" s="58" t="s">
        <v>69</v>
      </c>
      <c r="V16" s="92">
        <f>V14+1</f>
        <v>-2</v>
      </c>
      <c r="W16" s="93">
        <f t="shared" si="2"/>
        <v>11</v>
      </c>
    </row>
    <row r="17" spans="2:23">
      <c r="B17" s="227"/>
      <c r="C17" s="59"/>
      <c r="D17" s="91"/>
      <c r="E17" s="93">
        <f t="shared" si="0"/>
        <v>12</v>
      </c>
      <c r="F17" s="93">
        <v>0</v>
      </c>
      <c r="G17" s="93">
        <v>0</v>
      </c>
      <c r="H17" s="93" t="b">
        <v>0</v>
      </c>
      <c r="K17" s="93"/>
      <c r="L17" s="93"/>
      <c r="M17" s="93"/>
      <c r="N17" s="93"/>
      <c r="O17" s="224">
        <f>O21-1</f>
        <v>-1</v>
      </c>
      <c r="P17" s="59"/>
      <c r="Q17" s="91"/>
      <c r="R17" s="93">
        <f t="shared" si="1"/>
        <v>12</v>
      </c>
      <c r="S17" s="93"/>
      <c r="T17" s="220">
        <f>T15+1</f>
        <v>-2</v>
      </c>
      <c r="U17" s="59"/>
      <c r="V17" s="91"/>
      <c r="W17" s="93">
        <f t="shared" si="2"/>
        <v>12</v>
      </c>
    </row>
    <row r="18" spans="2:23">
      <c r="B18" s="227"/>
      <c r="C18" s="58"/>
      <c r="D18" s="92"/>
      <c r="E18" s="93">
        <f t="shared" si="0"/>
        <v>13</v>
      </c>
      <c r="F18" s="93">
        <v>0</v>
      </c>
      <c r="G18" s="93">
        <v>0</v>
      </c>
      <c r="H18" s="93" t="b">
        <v>0</v>
      </c>
      <c r="K18" s="93"/>
      <c r="L18" s="93"/>
      <c r="M18" s="93"/>
      <c r="N18" s="93"/>
      <c r="O18" s="224"/>
      <c r="P18" s="58"/>
      <c r="Q18" s="92"/>
      <c r="R18" s="93">
        <f t="shared" si="1"/>
        <v>13</v>
      </c>
      <c r="S18" s="93"/>
      <c r="T18" s="220"/>
      <c r="U18" s="58" t="s">
        <v>69</v>
      </c>
      <c r="V18" s="92">
        <f>V16+1</f>
        <v>-1</v>
      </c>
      <c r="W18" s="93">
        <f t="shared" si="2"/>
        <v>13</v>
      </c>
    </row>
    <row r="19" spans="2:23">
      <c r="B19" s="227"/>
      <c r="C19" s="59"/>
      <c r="D19" s="91"/>
      <c r="E19" s="93">
        <f t="shared" si="0"/>
        <v>14</v>
      </c>
      <c r="F19" s="93">
        <v>0</v>
      </c>
      <c r="G19" s="93">
        <v>0</v>
      </c>
      <c r="H19" s="93" t="b">
        <v>0</v>
      </c>
      <c r="K19" s="93"/>
      <c r="L19" s="93"/>
      <c r="M19" s="93"/>
      <c r="N19" s="93"/>
      <c r="O19" s="224"/>
      <c r="P19" s="59"/>
      <c r="Q19" s="91"/>
      <c r="R19" s="93">
        <f t="shared" si="1"/>
        <v>14</v>
      </c>
      <c r="S19" s="93"/>
      <c r="T19" s="220">
        <f>T17+1</f>
        <v>-1</v>
      </c>
      <c r="U19" s="59"/>
      <c r="V19" s="91"/>
      <c r="W19" s="93">
        <f t="shared" si="2"/>
        <v>14</v>
      </c>
    </row>
    <row r="20" spans="2:23">
      <c r="B20" s="227"/>
      <c r="C20" s="59" t="s">
        <v>69</v>
      </c>
      <c r="D20" s="91">
        <v>0</v>
      </c>
      <c r="E20" s="93">
        <f t="shared" si="0"/>
        <v>15</v>
      </c>
      <c r="F20" s="93">
        <v>0</v>
      </c>
      <c r="G20" s="93">
        <v>0</v>
      </c>
      <c r="H20" s="93" t="b">
        <v>0</v>
      </c>
      <c r="I20" s="93">
        <f>I12</f>
        <v>6</v>
      </c>
      <c r="K20" s="230" t="s">
        <v>127</v>
      </c>
      <c r="L20" s="93" t="s">
        <v>136</v>
      </c>
      <c r="M20" s="93"/>
      <c r="N20" s="93"/>
      <c r="O20" s="224"/>
      <c r="P20" s="59" t="s">
        <v>69</v>
      </c>
      <c r="Q20" s="91">
        <v>0</v>
      </c>
      <c r="R20" s="93">
        <f t="shared" si="1"/>
        <v>15</v>
      </c>
      <c r="S20" s="93"/>
      <c r="T20" s="220"/>
      <c r="U20" s="59" t="s">
        <v>69</v>
      </c>
      <c r="V20" s="91">
        <f>V18+1</f>
        <v>0</v>
      </c>
      <c r="W20" s="93">
        <f t="shared" si="2"/>
        <v>15</v>
      </c>
    </row>
    <row r="21" spans="2:23">
      <c r="B21" s="226">
        <v>0</v>
      </c>
      <c r="C21" s="60"/>
      <c r="D21" s="90"/>
      <c r="E21" s="93">
        <v>0</v>
      </c>
      <c r="F21" s="93">
        <v>0</v>
      </c>
      <c r="G21" s="93">
        <f>G13+1</f>
        <v>1</v>
      </c>
      <c r="H21" s="93" t="b">
        <v>1</v>
      </c>
      <c r="K21" s="93"/>
      <c r="L21" s="93"/>
      <c r="M21" s="93"/>
      <c r="N21" s="93"/>
      <c r="O21" s="223">
        <v>0</v>
      </c>
      <c r="P21" s="60" t="s">
        <v>120</v>
      </c>
      <c r="Q21" s="90" t="s">
        <v>122</v>
      </c>
      <c r="R21" s="93">
        <v>0</v>
      </c>
      <c r="S21" s="93"/>
      <c r="T21" s="221">
        <f>T19+1</f>
        <v>0</v>
      </c>
      <c r="U21" s="60" t="s">
        <v>119</v>
      </c>
      <c r="V21" s="90" t="s">
        <v>67</v>
      </c>
      <c r="W21" s="93">
        <v>0</v>
      </c>
    </row>
    <row r="22" spans="2:23">
      <c r="B22" s="226"/>
      <c r="C22" s="59"/>
      <c r="D22" s="91"/>
      <c r="E22" s="93">
        <f>E21+1</f>
        <v>1</v>
      </c>
      <c r="F22" s="93">
        <v>0</v>
      </c>
      <c r="G22" s="93">
        <f t="shared" ref="G22:G84" si="3">G14+1</f>
        <v>1</v>
      </c>
      <c r="H22" s="93" t="b">
        <v>1</v>
      </c>
      <c r="K22" s="93"/>
      <c r="L22" s="93"/>
      <c r="M22" s="93"/>
      <c r="N22" s="93"/>
      <c r="O22" s="223"/>
      <c r="P22" s="59"/>
      <c r="Q22" s="91"/>
      <c r="R22" s="93">
        <f>R21+1</f>
        <v>1</v>
      </c>
      <c r="S22" s="93"/>
      <c r="T22" s="221"/>
      <c r="U22" s="59" t="s">
        <v>69</v>
      </c>
      <c r="V22" s="91">
        <f>V20+1</f>
        <v>1</v>
      </c>
      <c r="W22" s="93">
        <f>W21+1</f>
        <v>1</v>
      </c>
    </row>
    <row r="23" spans="2:23">
      <c r="B23" s="226"/>
      <c r="C23" s="60"/>
      <c r="D23" s="90"/>
      <c r="E23" s="93">
        <f t="shared" ref="E23:E36" si="4">E22+1</f>
        <v>2</v>
      </c>
      <c r="F23" s="93">
        <v>0</v>
      </c>
      <c r="G23" s="93">
        <f t="shared" si="3"/>
        <v>1</v>
      </c>
      <c r="H23" s="93" t="b">
        <v>1</v>
      </c>
      <c r="K23" s="93"/>
      <c r="L23" s="93"/>
      <c r="M23" s="93"/>
      <c r="N23" s="93"/>
      <c r="O23" s="223"/>
      <c r="P23" s="60"/>
      <c r="Q23" s="90"/>
      <c r="R23" s="93">
        <f t="shared" ref="R23:R36" si="5">R22+1</f>
        <v>2</v>
      </c>
      <c r="S23" s="93"/>
      <c r="T23" s="221">
        <f>T21+1</f>
        <v>1</v>
      </c>
      <c r="U23" s="60"/>
      <c r="V23" s="90"/>
      <c r="W23" s="93">
        <f t="shared" ref="W23:W36" si="6">W22+1</f>
        <v>2</v>
      </c>
    </row>
    <row r="24" spans="2:23">
      <c r="B24" s="226"/>
      <c r="C24" s="59"/>
      <c r="D24" s="91"/>
      <c r="E24" s="93">
        <f t="shared" si="4"/>
        <v>3</v>
      </c>
      <c r="F24" s="93">
        <v>0</v>
      </c>
      <c r="G24" s="93">
        <f t="shared" si="3"/>
        <v>1</v>
      </c>
      <c r="H24" s="93" t="b">
        <v>1</v>
      </c>
      <c r="K24" s="93"/>
      <c r="L24" s="93"/>
      <c r="M24" s="93"/>
      <c r="N24" s="93"/>
      <c r="O24" s="223"/>
      <c r="P24" s="59" t="s">
        <v>69</v>
      </c>
      <c r="Q24" s="91">
        <f>Q22+1</f>
        <v>1</v>
      </c>
      <c r="R24" s="93">
        <f t="shared" si="5"/>
        <v>3</v>
      </c>
      <c r="S24" s="93"/>
      <c r="T24" s="221"/>
      <c r="U24" s="59" t="s">
        <v>69</v>
      </c>
      <c r="V24" s="91">
        <f>V22+1</f>
        <v>2</v>
      </c>
      <c r="W24" s="93">
        <f t="shared" si="6"/>
        <v>3</v>
      </c>
    </row>
    <row r="25" spans="2:23">
      <c r="B25" s="226"/>
      <c r="C25" s="60"/>
      <c r="D25" s="90"/>
      <c r="E25" s="93">
        <f t="shared" si="4"/>
        <v>4</v>
      </c>
      <c r="F25" s="93">
        <v>0</v>
      </c>
      <c r="G25" s="93">
        <f t="shared" si="3"/>
        <v>1</v>
      </c>
      <c r="H25" s="93" t="b">
        <v>1</v>
      </c>
      <c r="K25" s="93"/>
      <c r="L25" s="93"/>
      <c r="M25" s="93"/>
      <c r="N25" s="93"/>
      <c r="O25" s="223">
        <f>O21+1</f>
        <v>1</v>
      </c>
      <c r="P25" s="60"/>
      <c r="Q25" s="90"/>
      <c r="R25" s="93">
        <f t="shared" si="5"/>
        <v>4</v>
      </c>
      <c r="S25" s="93"/>
      <c r="T25" s="221">
        <f>T23+1</f>
        <v>2</v>
      </c>
      <c r="U25" s="60"/>
      <c r="V25" s="90"/>
      <c r="W25" s="93">
        <f t="shared" si="6"/>
        <v>4</v>
      </c>
    </row>
    <row r="26" spans="2:23">
      <c r="B26" s="226"/>
      <c r="C26" s="59"/>
      <c r="D26" s="91"/>
      <c r="E26" s="93">
        <f t="shared" si="4"/>
        <v>5</v>
      </c>
      <c r="F26" s="93">
        <v>0</v>
      </c>
      <c r="G26" s="93">
        <f t="shared" si="3"/>
        <v>1</v>
      </c>
      <c r="H26" s="93" t="b">
        <v>1</v>
      </c>
      <c r="K26" s="93"/>
      <c r="L26" s="93"/>
      <c r="M26" s="93"/>
      <c r="N26" s="93"/>
      <c r="O26" s="223"/>
      <c r="P26" s="59"/>
      <c r="Q26" s="91"/>
      <c r="R26" s="93">
        <f t="shared" si="5"/>
        <v>5</v>
      </c>
      <c r="S26" s="93"/>
      <c r="T26" s="221"/>
      <c r="U26" s="59" t="s">
        <v>69</v>
      </c>
      <c r="V26" s="91">
        <f>V24+1</f>
        <v>3</v>
      </c>
      <c r="W26" s="93">
        <f t="shared" si="6"/>
        <v>5</v>
      </c>
    </row>
    <row r="27" spans="2:23">
      <c r="B27" s="226"/>
      <c r="C27" s="60"/>
      <c r="D27" s="90"/>
      <c r="E27" s="93">
        <f t="shared" si="4"/>
        <v>6</v>
      </c>
      <c r="F27" s="93">
        <v>0</v>
      </c>
      <c r="G27" s="93">
        <f t="shared" si="3"/>
        <v>1</v>
      </c>
      <c r="H27" s="93" t="b">
        <v>1</v>
      </c>
      <c r="K27" s="93"/>
      <c r="L27" s="93"/>
      <c r="M27" s="93"/>
      <c r="N27" s="93"/>
      <c r="O27" s="223"/>
      <c r="P27" s="60"/>
      <c r="Q27" s="90"/>
      <c r="R27" s="93">
        <f t="shared" si="5"/>
        <v>6</v>
      </c>
      <c r="S27" s="93"/>
      <c r="T27" s="221">
        <f>T25+1</f>
        <v>3</v>
      </c>
      <c r="U27" s="60"/>
      <c r="V27" s="90"/>
      <c r="W27" s="93">
        <f t="shared" si="6"/>
        <v>6</v>
      </c>
    </row>
    <row r="28" spans="2:23">
      <c r="B28" s="226"/>
      <c r="C28" s="59" t="s">
        <v>69</v>
      </c>
      <c r="D28" s="91">
        <v>1</v>
      </c>
      <c r="E28" s="93">
        <f t="shared" si="4"/>
        <v>7</v>
      </c>
      <c r="F28" s="93">
        <v>0</v>
      </c>
      <c r="G28" s="93">
        <f t="shared" si="3"/>
        <v>1</v>
      </c>
      <c r="H28" s="93" t="b">
        <v>1</v>
      </c>
      <c r="I28" s="93">
        <f>I20-1</f>
        <v>5</v>
      </c>
      <c r="K28" s="230" t="s">
        <v>128</v>
      </c>
      <c r="L28" s="93" t="s">
        <v>136</v>
      </c>
      <c r="M28" s="93"/>
      <c r="N28" s="93"/>
      <c r="O28" s="223"/>
      <c r="P28" s="59" t="s">
        <v>69</v>
      </c>
      <c r="Q28" s="91">
        <v>2</v>
      </c>
      <c r="R28" s="93">
        <f t="shared" si="5"/>
        <v>7</v>
      </c>
      <c r="S28" s="93"/>
      <c r="T28" s="221"/>
      <c r="U28" s="59" t="s">
        <v>69</v>
      </c>
      <c r="V28" s="91">
        <f>V26+1</f>
        <v>4</v>
      </c>
      <c r="W28" s="93">
        <f t="shared" si="6"/>
        <v>7</v>
      </c>
    </row>
    <row r="29" spans="2:23">
      <c r="B29" s="226">
        <f>B21+1</f>
        <v>1</v>
      </c>
      <c r="C29" s="60"/>
      <c r="D29" s="90"/>
      <c r="E29" s="93">
        <f t="shared" si="4"/>
        <v>8</v>
      </c>
      <c r="F29" s="93">
        <f>F21+1</f>
        <v>1</v>
      </c>
      <c r="G29" s="93">
        <f t="shared" si="3"/>
        <v>2</v>
      </c>
      <c r="H29" s="93" t="b">
        <v>1</v>
      </c>
      <c r="K29" s="93"/>
      <c r="L29" s="93"/>
      <c r="M29" s="93"/>
      <c r="N29" s="93"/>
      <c r="O29" s="223">
        <f>O25+1</f>
        <v>2</v>
      </c>
      <c r="P29" s="60"/>
      <c r="Q29" s="90"/>
      <c r="R29" s="93">
        <f t="shared" si="5"/>
        <v>8</v>
      </c>
      <c r="S29" s="93"/>
      <c r="T29" s="221">
        <f>T27+1</f>
        <v>4</v>
      </c>
      <c r="U29" s="60"/>
      <c r="V29" s="90"/>
      <c r="W29" s="93">
        <f t="shared" si="6"/>
        <v>8</v>
      </c>
    </row>
    <row r="30" spans="2:23">
      <c r="B30" s="226"/>
      <c r="C30" s="59"/>
      <c r="D30" s="91"/>
      <c r="E30" s="93">
        <f t="shared" si="4"/>
        <v>9</v>
      </c>
      <c r="F30" s="93">
        <f t="shared" ref="F30:F84" si="7">F22+1</f>
        <v>1</v>
      </c>
      <c r="G30" s="93">
        <f t="shared" si="3"/>
        <v>2</v>
      </c>
      <c r="H30" s="93" t="b">
        <v>1</v>
      </c>
      <c r="K30" s="93"/>
      <c r="L30" s="93"/>
      <c r="M30" s="93"/>
      <c r="N30" s="93"/>
      <c r="O30" s="223"/>
      <c r="P30" s="59"/>
      <c r="Q30" s="91"/>
      <c r="R30" s="93">
        <f t="shared" si="5"/>
        <v>9</v>
      </c>
      <c r="S30" s="93"/>
      <c r="T30" s="221"/>
      <c r="U30" s="59" t="s">
        <v>69</v>
      </c>
      <c r="V30" s="91">
        <f>V28+1</f>
        <v>5</v>
      </c>
      <c r="W30" s="93">
        <f t="shared" si="6"/>
        <v>9</v>
      </c>
    </row>
    <row r="31" spans="2:23">
      <c r="B31" s="226"/>
      <c r="C31" s="60"/>
      <c r="D31" s="90"/>
      <c r="E31" s="93">
        <f t="shared" si="4"/>
        <v>10</v>
      </c>
      <c r="F31" s="93">
        <f t="shared" si="7"/>
        <v>1</v>
      </c>
      <c r="G31" s="93">
        <f t="shared" si="3"/>
        <v>2</v>
      </c>
      <c r="H31" s="93" t="b">
        <v>1</v>
      </c>
      <c r="K31" s="93"/>
      <c r="L31" s="93"/>
      <c r="M31" s="93"/>
      <c r="N31" s="93"/>
      <c r="O31" s="223"/>
      <c r="P31" s="60"/>
      <c r="Q31" s="90"/>
      <c r="R31" s="93">
        <f t="shared" si="5"/>
        <v>10</v>
      </c>
      <c r="S31" s="93"/>
      <c r="T31" s="221">
        <f>T29+1</f>
        <v>5</v>
      </c>
      <c r="U31" s="60"/>
      <c r="V31" s="90"/>
      <c r="W31" s="93">
        <f t="shared" si="6"/>
        <v>10</v>
      </c>
    </row>
    <row r="32" spans="2:23">
      <c r="B32" s="226"/>
      <c r="C32" s="59"/>
      <c r="D32" s="91"/>
      <c r="E32" s="93">
        <f t="shared" si="4"/>
        <v>11</v>
      </c>
      <c r="F32" s="93">
        <f t="shared" si="7"/>
        <v>1</v>
      </c>
      <c r="G32" s="93">
        <f t="shared" si="3"/>
        <v>2</v>
      </c>
      <c r="H32" s="93" t="b">
        <v>1</v>
      </c>
      <c r="K32" s="93"/>
      <c r="L32" s="93"/>
      <c r="M32" s="93"/>
      <c r="N32" s="93"/>
      <c r="O32" s="223"/>
      <c r="P32" s="59" t="s">
        <v>69</v>
      </c>
      <c r="Q32" s="91">
        <v>3</v>
      </c>
      <c r="R32" s="93">
        <f t="shared" si="5"/>
        <v>11</v>
      </c>
      <c r="S32" s="93"/>
      <c r="T32" s="221"/>
      <c r="U32" s="59" t="s">
        <v>69</v>
      </c>
      <c r="V32" s="91">
        <f>V30+1</f>
        <v>6</v>
      </c>
      <c r="W32" s="93">
        <f t="shared" si="6"/>
        <v>11</v>
      </c>
    </row>
    <row r="33" spans="2:23">
      <c r="B33" s="226"/>
      <c r="C33" s="60"/>
      <c r="D33" s="90"/>
      <c r="E33" s="93">
        <f t="shared" si="4"/>
        <v>12</v>
      </c>
      <c r="F33" s="93">
        <f t="shared" si="7"/>
        <v>1</v>
      </c>
      <c r="G33" s="93">
        <f t="shared" si="3"/>
        <v>2</v>
      </c>
      <c r="H33" s="93" t="b">
        <v>1</v>
      </c>
      <c r="K33" s="93"/>
      <c r="L33" s="93"/>
      <c r="M33" s="93"/>
      <c r="N33" s="93"/>
      <c r="O33" s="223">
        <f>O29+1</f>
        <v>3</v>
      </c>
      <c r="P33" s="60"/>
      <c r="Q33" s="90"/>
      <c r="R33" s="93">
        <f t="shared" si="5"/>
        <v>12</v>
      </c>
      <c r="S33" s="93"/>
      <c r="T33" s="221">
        <f>T31+1</f>
        <v>6</v>
      </c>
      <c r="U33" s="60"/>
      <c r="V33" s="90"/>
      <c r="W33" s="93">
        <f t="shared" si="6"/>
        <v>12</v>
      </c>
    </row>
    <row r="34" spans="2:23">
      <c r="B34" s="226"/>
      <c r="C34" s="59"/>
      <c r="D34" s="91"/>
      <c r="E34" s="93">
        <f t="shared" si="4"/>
        <v>13</v>
      </c>
      <c r="F34" s="93">
        <f t="shared" si="7"/>
        <v>1</v>
      </c>
      <c r="G34" s="93">
        <f t="shared" si="3"/>
        <v>2</v>
      </c>
      <c r="H34" s="93" t="b">
        <v>1</v>
      </c>
      <c r="K34" s="93"/>
      <c r="L34" s="93"/>
      <c r="M34" s="93"/>
      <c r="N34" s="93"/>
      <c r="O34" s="223"/>
      <c r="P34" s="59"/>
      <c r="Q34" s="91"/>
      <c r="R34" s="93">
        <f t="shared" si="5"/>
        <v>13</v>
      </c>
      <c r="S34" s="93"/>
      <c r="T34" s="221"/>
      <c r="U34" s="59" t="s">
        <v>69</v>
      </c>
      <c r="V34" s="91">
        <f>V32+1</f>
        <v>7</v>
      </c>
      <c r="W34" s="93">
        <f t="shared" si="6"/>
        <v>13</v>
      </c>
    </row>
    <row r="35" spans="2:23">
      <c r="B35" s="226"/>
      <c r="C35" s="60"/>
      <c r="D35" s="90"/>
      <c r="E35" s="93">
        <f t="shared" si="4"/>
        <v>14</v>
      </c>
      <c r="F35" s="93">
        <f t="shared" si="7"/>
        <v>1</v>
      </c>
      <c r="G35" s="93">
        <f t="shared" si="3"/>
        <v>2</v>
      </c>
      <c r="H35" s="93" t="b">
        <v>1</v>
      </c>
      <c r="K35" s="93"/>
      <c r="L35" s="93"/>
      <c r="M35" s="93"/>
      <c r="N35" s="93"/>
      <c r="O35" s="223"/>
      <c r="P35" s="60"/>
      <c r="Q35" s="90"/>
      <c r="R35" s="93">
        <f t="shared" si="5"/>
        <v>14</v>
      </c>
      <c r="S35" s="93"/>
      <c r="T35" s="221">
        <f>T33+1</f>
        <v>7</v>
      </c>
      <c r="U35" s="60"/>
      <c r="V35" s="90"/>
      <c r="W35" s="93">
        <f t="shared" si="6"/>
        <v>14</v>
      </c>
    </row>
    <row r="36" spans="2:23">
      <c r="B36" s="226"/>
      <c r="C36" s="60" t="s">
        <v>69</v>
      </c>
      <c r="D36" s="90">
        <v>2</v>
      </c>
      <c r="E36" s="93">
        <f t="shared" si="4"/>
        <v>15</v>
      </c>
      <c r="F36" s="93">
        <f t="shared" si="7"/>
        <v>1</v>
      </c>
      <c r="G36" s="93">
        <f t="shared" si="3"/>
        <v>2</v>
      </c>
      <c r="H36" s="93" t="b">
        <v>1</v>
      </c>
      <c r="I36" s="93">
        <f>I28-1</f>
        <v>4</v>
      </c>
      <c r="K36" s="230" t="s">
        <v>129</v>
      </c>
      <c r="L36" s="93" t="s">
        <v>136</v>
      </c>
      <c r="M36" s="93"/>
      <c r="N36" s="93"/>
      <c r="O36" s="223"/>
      <c r="P36" s="60" t="s">
        <v>69</v>
      </c>
      <c r="Q36" s="90">
        <v>4</v>
      </c>
      <c r="R36" s="93">
        <f t="shared" si="5"/>
        <v>15</v>
      </c>
      <c r="S36" s="93"/>
      <c r="T36" s="221"/>
      <c r="U36" s="60" t="s">
        <v>69</v>
      </c>
      <c r="V36" s="90">
        <f>V34+1</f>
        <v>8</v>
      </c>
      <c r="W36" s="93">
        <f t="shared" si="6"/>
        <v>15</v>
      </c>
    </row>
    <row r="37" spans="2:23">
      <c r="B37" s="228">
        <f>B29+1</f>
        <v>2</v>
      </c>
      <c r="C37" s="61"/>
      <c r="D37" s="66"/>
      <c r="E37" s="93">
        <v>0</v>
      </c>
      <c r="F37" s="93">
        <f t="shared" si="7"/>
        <v>2</v>
      </c>
      <c r="G37" s="93">
        <f t="shared" si="3"/>
        <v>3</v>
      </c>
      <c r="H37" s="93" t="b">
        <v>1</v>
      </c>
      <c r="K37" s="93"/>
      <c r="L37" s="93"/>
      <c r="M37" s="93"/>
      <c r="N37" s="93"/>
      <c r="O37" s="225">
        <f>O33+1</f>
        <v>4</v>
      </c>
      <c r="P37" s="61" t="s">
        <v>120</v>
      </c>
      <c r="Q37" s="66" t="s">
        <v>123</v>
      </c>
      <c r="R37" s="93">
        <v>0</v>
      </c>
      <c r="S37" s="93"/>
      <c r="T37" s="222">
        <f>T35+1</f>
        <v>8</v>
      </c>
      <c r="U37" s="61" t="s">
        <v>119</v>
      </c>
      <c r="V37" s="66" t="s">
        <v>70</v>
      </c>
      <c r="W37" s="93">
        <v>0</v>
      </c>
    </row>
    <row r="38" spans="2:23">
      <c r="B38" s="228"/>
      <c r="C38" s="60"/>
      <c r="D38" s="90"/>
      <c r="E38" s="93">
        <f>E37+1</f>
        <v>1</v>
      </c>
      <c r="F38" s="93">
        <f t="shared" si="7"/>
        <v>2</v>
      </c>
      <c r="G38" s="93">
        <f t="shared" si="3"/>
        <v>3</v>
      </c>
      <c r="H38" s="93" t="b">
        <v>1</v>
      </c>
      <c r="K38" s="93"/>
      <c r="L38" s="93"/>
      <c r="M38" s="93"/>
      <c r="N38" s="93"/>
      <c r="O38" s="225"/>
      <c r="P38" s="60"/>
      <c r="Q38" s="90"/>
      <c r="R38" s="93">
        <f>R37+1</f>
        <v>1</v>
      </c>
      <c r="S38" s="93"/>
      <c r="T38" s="222"/>
      <c r="U38" s="60" t="s">
        <v>69</v>
      </c>
      <c r="V38" s="90">
        <f>V36+1</f>
        <v>9</v>
      </c>
      <c r="W38" s="93">
        <f>W37+1</f>
        <v>1</v>
      </c>
    </row>
    <row r="39" spans="2:23">
      <c r="B39" s="228"/>
      <c r="C39" s="61"/>
      <c r="D39" s="66"/>
      <c r="E39" s="93">
        <f t="shared" ref="E39:E52" si="8">E38+1</f>
        <v>2</v>
      </c>
      <c r="F39" s="93">
        <f t="shared" si="7"/>
        <v>2</v>
      </c>
      <c r="G39" s="93">
        <f t="shared" si="3"/>
        <v>3</v>
      </c>
      <c r="H39" s="93" t="b">
        <v>1</v>
      </c>
      <c r="K39" s="93"/>
      <c r="L39" s="93"/>
      <c r="M39" s="93"/>
      <c r="N39" s="93"/>
      <c r="O39" s="225"/>
      <c r="P39" s="61"/>
      <c r="Q39" s="66"/>
      <c r="R39" s="93">
        <f t="shared" ref="R39:R52" si="9">R38+1</f>
        <v>2</v>
      </c>
      <c r="S39" s="93"/>
      <c r="T39" s="222">
        <f>T37+1</f>
        <v>9</v>
      </c>
      <c r="U39" s="61"/>
      <c r="V39" s="66"/>
      <c r="W39" s="93">
        <f t="shared" ref="W39:W52" si="10">W38+1</f>
        <v>2</v>
      </c>
    </row>
    <row r="40" spans="2:23">
      <c r="B40" s="228"/>
      <c r="C40" s="60"/>
      <c r="D40" s="90"/>
      <c r="E40" s="93">
        <f t="shared" si="8"/>
        <v>3</v>
      </c>
      <c r="F40" s="93">
        <f t="shared" si="7"/>
        <v>2</v>
      </c>
      <c r="G40" s="93">
        <f t="shared" si="3"/>
        <v>3</v>
      </c>
      <c r="H40" s="93" t="b">
        <v>1</v>
      </c>
      <c r="K40" s="93"/>
      <c r="L40" s="93"/>
      <c r="M40" s="93"/>
      <c r="N40" s="93"/>
      <c r="O40" s="225"/>
      <c r="P40" s="60" t="s">
        <v>69</v>
      </c>
      <c r="Q40" s="90">
        <v>5</v>
      </c>
      <c r="R40" s="93">
        <f t="shared" si="9"/>
        <v>3</v>
      </c>
      <c r="S40" s="93"/>
      <c r="T40" s="222"/>
      <c r="U40" s="60" t="s">
        <v>69</v>
      </c>
      <c r="V40" s="90">
        <f>V38+1</f>
        <v>10</v>
      </c>
      <c r="W40" s="93">
        <f t="shared" si="10"/>
        <v>3</v>
      </c>
    </row>
    <row r="41" spans="2:23">
      <c r="B41" s="228"/>
      <c r="C41" s="61"/>
      <c r="D41" s="66"/>
      <c r="E41" s="93">
        <f t="shared" si="8"/>
        <v>4</v>
      </c>
      <c r="F41" s="93">
        <f t="shared" si="7"/>
        <v>2</v>
      </c>
      <c r="G41" s="93">
        <f t="shared" si="3"/>
        <v>3</v>
      </c>
      <c r="H41" s="93" t="b">
        <v>1</v>
      </c>
      <c r="K41" s="93"/>
      <c r="L41" s="93"/>
      <c r="M41" s="93"/>
      <c r="N41" s="93"/>
      <c r="O41" s="225">
        <f>O37+1</f>
        <v>5</v>
      </c>
      <c r="P41" s="61"/>
      <c r="Q41" s="66"/>
      <c r="R41" s="93">
        <f t="shared" si="9"/>
        <v>4</v>
      </c>
      <c r="S41" s="93"/>
      <c r="T41" s="222">
        <f>T39+1</f>
        <v>10</v>
      </c>
      <c r="U41" s="61"/>
      <c r="V41" s="66"/>
      <c r="W41" s="93">
        <f t="shared" si="10"/>
        <v>4</v>
      </c>
    </row>
    <row r="42" spans="2:23">
      <c r="B42" s="228"/>
      <c r="C42" s="60"/>
      <c r="D42" s="90"/>
      <c r="E42" s="93">
        <f t="shared" si="8"/>
        <v>5</v>
      </c>
      <c r="F42" s="93">
        <f t="shared" si="7"/>
        <v>2</v>
      </c>
      <c r="G42" s="93">
        <f t="shared" si="3"/>
        <v>3</v>
      </c>
      <c r="H42" s="93" t="b">
        <v>1</v>
      </c>
      <c r="K42" s="93"/>
      <c r="L42" s="93"/>
      <c r="M42" s="93"/>
      <c r="N42" s="93"/>
      <c r="O42" s="225"/>
      <c r="P42" s="60"/>
      <c r="Q42" s="90"/>
      <c r="R42" s="93">
        <f t="shared" si="9"/>
        <v>5</v>
      </c>
      <c r="S42" s="93"/>
      <c r="T42" s="222"/>
      <c r="U42" s="60" t="s">
        <v>69</v>
      </c>
      <c r="V42" s="90">
        <f>V40+1</f>
        <v>11</v>
      </c>
      <c r="W42" s="93">
        <f t="shared" si="10"/>
        <v>5</v>
      </c>
    </row>
    <row r="43" spans="2:23">
      <c r="B43" s="228"/>
      <c r="C43" s="61"/>
      <c r="D43" s="66"/>
      <c r="E43" s="93">
        <f t="shared" si="8"/>
        <v>6</v>
      </c>
      <c r="F43" s="93">
        <f t="shared" si="7"/>
        <v>2</v>
      </c>
      <c r="G43" s="93">
        <f t="shared" si="3"/>
        <v>3</v>
      </c>
      <c r="H43" s="93" t="b">
        <v>1</v>
      </c>
      <c r="K43" s="93"/>
      <c r="L43" s="93"/>
      <c r="M43" s="93"/>
      <c r="N43" s="93"/>
      <c r="O43" s="225"/>
      <c r="P43" s="61"/>
      <c r="Q43" s="66"/>
      <c r="R43" s="93">
        <f t="shared" si="9"/>
        <v>6</v>
      </c>
      <c r="S43" s="93"/>
      <c r="T43" s="222">
        <f>T41+1</f>
        <v>11</v>
      </c>
      <c r="U43" s="61"/>
      <c r="V43" s="66"/>
      <c r="W43" s="93">
        <f t="shared" si="10"/>
        <v>6</v>
      </c>
    </row>
    <row r="44" spans="2:23">
      <c r="B44" s="228"/>
      <c r="C44" s="60" t="s">
        <v>69</v>
      </c>
      <c r="D44" s="90">
        <v>3</v>
      </c>
      <c r="E44" s="93">
        <f t="shared" si="8"/>
        <v>7</v>
      </c>
      <c r="F44" s="93">
        <f t="shared" si="7"/>
        <v>2</v>
      </c>
      <c r="G44" s="93">
        <f t="shared" si="3"/>
        <v>3</v>
      </c>
      <c r="H44" s="93" t="b">
        <v>1</v>
      </c>
      <c r="I44" s="93">
        <f>I36-1</f>
        <v>3</v>
      </c>
      <c r="K44" s="230" t="s">
        <v>130</v>
      </c>
      <c r="L44" s="93" t="s">
        <v>136</v>
      </c>
      <c r="M44" s="93"/>
      <c r="N44" s="93"/>
      <c r="O44" s="225"/>
      <c r="P44" s="60" t="s">
        <v>69</v>
      </c>
      <c r="Q44" s="90">
        <v>6</v>
      </c>
      <c r="R44" s="93">
        <f t="shared" si="9"/>
        <v>7</v>
      </c>
      <c r="S44" s="93"/>
      <c r="T44" s="222"/>
      <c r="U44" s="60" t="s">
        <v>69</v>
      </c>
      <c r="V44" s="90">
        <f>V42+1</f>
        <v>12</v>
      </c>
      <c r="W44" s="93">
        <f t="shared" si="10"/>
        <v>7</v>
      </c>
    </row>
    <row r="45" spans="2:23">
      <c r="B45" s="228">
        <f>B37+1</f>
        <v>3</v>
      </c>
      <c r="C45" s="61"/>
      <c r="D45" s="66"/>
      <c r="E45" s="93">
        <f t="shared" si="8"/>
        <v>8</v>
      </c>
      <c r="F45" s="93">
        <f t="shared" si="7"/>
        <v>3</v>
      </c>
      <c r="G45" s="93">
        <f t="shared" si="3"/>
        <v>4</v>
      </c>
      <c r="H45" s="93" t="b">
        <v>1</v>
      </c>
      <c r="K45" s="93"/>
      <c r="L45" s="93"/>
      <c r="M45" s="93"/>
      <c r="N45" s="93"/>
      <c r="O45" s="225">
        <f>O41+1</f>
        <v>6</v>
      </c>
      <c r="P45" s="61"/>
      <c r="Q45" s="66"/>
      <c r="R45" s="93">
        <f t="shared" si="9"/>
        <v>8</v>
      </c>
      <c r="S45" s="93"/>
      <c r="T45" s="222">
        <f>T43+1</f>
        <v>12</v>
      </c>
      <c r="U45" s="61"/>
      <c r="V45" s="66"/>
      <c r="W45" s="93">
        <f t="shared" si="10"/>
        <v>8</v>
      </c>
    </row>
    <row r="46" spans="2:23">
      <c r="B46" s="228"/>
      <c r="C46" s="60"/>
      <c r="D46" s="90"/>
      <c r="E46" s="93">
        <f t="shared" si="8"/>
        <v>9</v>
      </c>
      <c r="F46" s="93">
        <f t="shared" si="7"/>
        <v>3</v>
      </c>
      <c r="G46" s="93">
        <f t="shared" si="3"/>
        <v>4</v>
      </c>
      <c r="H46" s="93" t="b">
        <v>1</v>
      </c>
      <c r="K46" s="93"/>
      <c r="L46" s="93"/>
      <c r="M46" s="93"/>
      <c r="N46" s="93"/>
      <c r="O46" s="225"/>
      <c r="P46" s="60"/>
      <c r="Q46" s="90"/>
      <c r="R46" s="93">
        <f t="shared" si="9"/>
        <v>9</v>
      </c>
      <c r="S46" s="93"/>
      <c r="T46" s="222"/>
      <c r="U46" s="60" t="s">
        <v>69</v>
      </c>
      <c r="V46" s="90">
        <f>V44+1</f>
        <v>13</v>
      </c>
      <c r="W46" s="93">
        <f t="shared" si="10"/>
        <v>9</v>
      </c>
    </row>
    <row r="47" spans="2:23">
      <c r="B47" s="228"/>
      <c r="C47" s="61"/>
      <c r="D47" s="66"/>
      <c r="E47" s="93">
        <f t="shared" si="8"/>
        <v>10</v>
      </c>
      <c r="F47" s="93">
        <f t="shared" si="7"/>
        <v>3</v>
      </c>
      <c r="G47" s="93">
        <f t="shared" si="3"/>
        <v>4</v>
      </c>
      <c r="H47" s="93" t="b">
        <v>1</v>
      </c>
      <c r="K47" s="93"/>
      <c r="L47" s="93"/>
      <c r="M47" s="93"/>
      <c r="N47" s="93"/>
      <c r="O47" s="225"/>
      <c r="P47" s="61"/>
      <c r="Q47" s="66"/>
      <c r="R47" s="93">
        <f t="shared" si="9"/>
        <v>10</v>
      </c>
      <c r="S47" s="93"/>
      <c r="T47" s="222">
        <f>T45+1</f>
        <v>13</v>
      </c>
      <c r="U47" s="61"/>
      <c r="V47" s="66"/>
      <c r="W47" s="93">
        <f t="shared" si="10"/>
        <v>10</v>
      </c>
    </row>
    <row r="48" spans="2:23">
      <c r="B48" s="228"/>
      <c r="C48" s="60"/>
      <c r="D48" s="90"/>
      <c r="E48" s="93">
        <f t="shared" si="8"/>
        <v>11</v>
      </c>
      <c r="F48" s="93">
        <f t="shared" si="7"/>
        <v>3</v>
      </c>
      <c r="G48" s="93">
        <f t="shared" si="3"/>
        <v>4</v>
      </c>
      <c r="H48" s="93" t="b">
        <v>1</v>
      </c>
      <c r="K48" s="93"/>
      <c r="L48" s="93"/>
      <c r="M48" s="93"/>
      <c r="N48" s="93"/>
      <c r="O48" s="225"/>
      <c r="P48" s="60" t="s">
        <v>69</v>
      </c>
      <c r="Q48" s="90">
        <v>7</v>
      </c>
      <c r="R48" s="93">
        <f t="shared" si="9"/>
        <v>11</v>
      </c>
      <c r="S48" s="93"/>
      <c r="T48" s="222"/>
      <c r="U48" s="60" t="s">
        <v>69</v>
      </c>
      <c r="V48" s="90">
        <f>V46+1</f>
        <v>14</v>
      </c>
      <c r="W48" s="93">
        <f t="shared" si="10"/>
        <v>11</v>
      </c>
    </row>
    <row r="49" spans="2:23">
      <c r="B49" s="228"/>
      <c r="C49" s="61"/>
      <c r="D49" s="66"/>
      <c r="E49" s="93">
        <f t="shared" si="8"/>
        <v>12</v>
      </c>
      <c r="F49" s="93">
        <f t="shared" si="7"/>
        <v>3</v>
      </c>
      <c r="G49" s="93">
        <f t="shared" si="3"/>
        <v>4</v>
      </c>
      <c r="H49" s="93" t="b">
        <v>1</v>
      </c>
      <c r="K49" s="93"/>
      <c r="L49" s="93"/>
      <c r="M49" s="93"/>
      <c r="N49" s="93"/>
      <c r="O49" s="225">
        <f>O45+1</f>
        <v>7</v>
      </c>
      <c r="P49" s="61"/>
      <c r="Q49" s="66"/>
      <c r="R49" s="93">
        <f t="shared" si="9"/>
        <v>12</v>
      </c>
      <c r="S49" s="93"/>
      <c r="T49" s="222">
        <f>T47+1</f>
        <v>14</v>
      </c>
      <c r="U49" s="61"/>
      <c r="V49" s="66"/>
      <c r="W49" s="93">
        <f t="shared" si="10"/>
        <v>12</v>
      </c>
    </row>
    <row r="50" spans="2:23">
      <c r="B50" s="228"/>
      <c r="C50" s="60"/>
      <c r="D50" s="90"/>
      <c r="E50" s="93">
        <f t="shared" si="8"/>
        <v>13</v>
      </c>
      <c r="F50" s="93">
        <f t="shared" si="7"/>
        <v>3</v>
      </c>
      <c r="G50" s="93">
        <f t="shared" si="3"/>
        <v>4</v>
      </c>
      <c r="H50" s="93" t="b">
        <v>1</v>
      </c>
      <c r="K50" s="93"/>
      <c r="L50" s="93"/>
      <c r="M50" s="93"/>
      <c r="N50" s="93"/>
      <c r="O50" s="225"/>
      <c r="P50" s="60"/>
      <c r="Q50" s="90"/>
      <c r="R50" s="93">
        <f t="shared" si="9"/>
        <v>13</v>
      </c>
      <c r="S50" s="93"/>
      <c r="T50" s="222"/>
      <c r="U50" s="60" t="s">
        <v>69</v>
      </c>
      <c r="V50" s="90">
        <f>V48+1</f>
        <v>15</v>
      </c>
      <c r="W50" s="93">
        <f t="shared" si="10"/>
        <v>13</v>
      </c>
    </row>
    <row r="51" spans="2:23">
      <c r="B51" s="228"/>
      <c r="C51" s="61"/>
      <c r="D51" s="66"/>
      <c r="E51" s="93">
        <f t="shared" si="8"/>
        <v>14</v>
      </c>
      <c r="F51" s="93">
        <f t="shared" si="7"/>
        <v>3</v>
      </c>
      <c r="G51" s="93">
        <f t="shared" si="3"/>
        <v>4</v>
      </c>
      <c r="H51" s="93" t="b">
        <v>1</v>
      </c>
      <c r="K51" s="93"/>
      <c r="L51" s="93"/>
      <c r="M51" s="93"/>
      <c r="N51" s="93"/>
      <c r="O51" s="225"/>
      <c r="P51" s="61"/>
      <c r="Q51" s="66"/>
      <c r="R51" s="93">
        <f t="shared" si="9"/>
        <v>14</v>
      </c>
      <c r="S51" s="93"/>
      <c r="T51" s="222">
        <f>T49+1</f>
        <v>15</v>
      </c>
      <c r="U51" s="61"/>
      <c r="V51" s="66"/>
      <c r="W51" s="93">
        <f t="shared" si="10"/>
        <v>14</v>
      </c>
    </row>
    <row r="52" spans="2:23">
      <c r="B52" s="228"/>
      <c r="C52" s="61" t="s">
        <v>69</v>
      </c>
      <c r="D52" s="66">
        <v>4</v>
      </c>
      <c r="E52" s="93">
        <f t="shared" si="8"/>
        <v>15</v>
      </c>
      <c r="F52" s="93">
        <f t="shared" si="7"/>
        <v>3</v>
      </c>
      <c r="G52" s="93">
        <f t="shared" si="3"/>
        <v>4</v>
      </c>
      <c r="H52" s="93" t="b">
        <v>1</v>
      </c>
      <c r="I52" s="93">
        <f>I44-1</f>
        <v>2</v>
      </c>
      <c r="K52" s="230" t="s">
        <v>131</v>
      </c>
      <c r="L52" s="93" t="s">
        <v>136</v>
      </c>
      <c r="M52" s="93"/>
      <c r="N52" s="93"/>
      <c r="O52" s="225"/>
      <c r="P52" s="61" t="s">
        <v>69</v>
      </c>
      <c r="Q52" s="66">
        <v>8</v>
      </c>
      <c r="R52" s="93">
        <f t="shared" si="9"/>
        <v>15</v>
      </c>
      <c r="S52" s="93"/>
      <c r="T52" s="222"/>
      <c r="U52" s="61" t="s">
        <v>69</v>
      </c>
      <c r="V52" s="66">
        <f>V50+1</f>
        <v>16</v>
      </c>
      <c r="W52" s="93">
        <f t="shared" si="10"/>
        <v>15</v>
      </c>
    </row>
    <row r="53" spans="2:23">
      <c r="B53" s="228">
        <f>B45+1</f>
        <v>4</v>
      </c>
      <c r="C53" s="61"/>
      <c r="D53" s="66"/>
      <c r="E53" s="93">
        <v>0</v>
      </c>
      <c r="F53" s="93">
        <f t="shared" si="7"/>
        <v>4</v>
      </c>
      <c r="G53" s="93">
        <f t="shared" si="3"/>
        <v>5</v>
      </c>
      <c r="H53" s="93" t="b">
        <v>1</v>
      </c>
    </row>
    <row r="54" spans="2:23">
      <c r="B54" s="228"/>
      <c r="C54" s="60"/>
      <c r="D54" s="90"/>
      <c r="E54" s="93">
        <f>E53+1</f>
        <v>1</v>
      </c>
      <c r="F54" s="93">
        <f t="shared" si="7"/>
        <v>4</v>
      </c>
      <c r="G54" s="93">
        <f t="shared" si="3"/>
        <v>5</v>
      </c>
      <c r="H54" s="93" t="b">
        <v>1</v>
      </c>
    </row>
    <row r="55" spans="2:23">
      <c r="B55" s="228"/>
      <c r="C55" s="61"/>
      <c r="D55" s="66"/>
      <c r="E55" s="93">
        <f t="shared" ref="E55:E68" si="11">E54+1</f>
        <v>2</v>
      </c>
      <c r="F55" s="93">
        <f t="shared" si="7"/>
        <v>4</v>
      </c>
      <c r="G55" s="93">
        <f t="shared" si="3"/>
        <v>5</v>
      </c>
      <c r="H55" s="93" t="b">
        <v>1</v>
      </c>
    </row>
    <row r="56" spans="2:23">
      <c r="B56" s="228"/>
      <c r="C56" s="60"/>
      <c r="D56" s="90"/>
      <c r="E56" s="93">
        <f t="shared" si="11"/>
        <v>3</v>
      </c>
      <c r="F56" s="93">
        <f t="shared" si="7"/>
        <v>4</v>
      </c>
      <c r="G56" s="93">
        <f t="shared" si="3"/>
        <v>5</v>
      </c>
      <c r="H56" s="93" t="b">
        <v>1</v>
      </c>
    </row>
    <row r="57" spans="2:23">
      <c r="B57" s="228"/>
      <c r="C57" s="61"/>
      <c r="D57" s="66"/>
      <c r="E57" s="93">
        <f t="shared" si="11"/>
        <v>4</v>
      </c>
      <c r="F57" s="93">
        <f t="shared" si="7"/>
        <v>4</v>
      </c>
      <c r="G57" s="93">
        <f t="shared" si="3"/>
        <v>5</v>
      </c>
      <c r="H57" s="93" t="b">
        <v>1</v>
      </c>
    </row>
    <row r="58" spans="2:23">
      <c r="B58" s="228"/>
      <c r="C58" s="60"/>
      <c r="D58" s="90"/>
      <c r="E58" s="93">
        <f t="shared" si="11"/>
        <v>5</v>
      </c>
      <c r="F58" s="93">
        <f t="shared" si="7"/>
        <v>4</v>
      </c>
      <c r="G58" s="93">
        <f t="shared" si="3"/>
        <v>5</v>
      </c>
      <c r="H58" s="93" t="b">
        <v>1</v>
      </c>
    </row>
    <row r="59" spans="2:23">
      <c r="B59" s="228"/>
      <c r="C59" s="61"/>
      <c r="D59" s="66"/>
      <c r="E59" s="93">
        <f t="shared" si="11"/>
        <v>6</v>
      </c>
      <c r="F59" s="93">
        <f t="shared" si="7"/>
        <v>4</v>
      </c>
      <c r="G59" s="93">
        <f t="shared" si="3"/>
        <v>5</v>
      </c>
      <c r="H59" s="93" t="b">
        <v>1</v>
      </c>
    </row>
    <row r="60" spans="2:23">
      <c r="B60" s="228"/>
      <c r="C60" s="60" t="s">
        <v>69</v>
      </c>
      <c r="D60" s="90">
        <v>3</v>
      </c>
      <c r="E60" s="93">
        <f t="shared" si="11"/>
        <v>7</v>
      </c>
      <c r="F60" s="93">
        <f t="shared" si="7"/>
        <v>4</v>
      </c>
      <c r="G60" s="93">
        <f t="shared" si="3"/>
        <v>5</v>
      </c>
      <c r="H60" s="93" t="b">
        <v>1</v>
      </c>
      <c r="I60" s="93">
        <f>I52-1</f>
        <v>1</v>
      </c>
      <c r="K60" s="230" t="s">
        <v>132</v>
      </c>
      <c r="L60" s="93" t="s">
        <v>136</v>
      </c>
    </row>
    <row r="61" spans="2:23">
      <c r="B61" s="228">
        <f>B53+1</f>
        <v>5</v>
      </c>
      <c r="C61" s="61"/>
      <c r="D61" s="66"/>
      <c r="E61" s="93">
        <f t="shared" si="11"/>
        <v>8</v>
      </c>
      <c r="F61" s="93">
        <f t="shared" si="7"/>
        <v>5</v>
      </c>
      <c r="G61" s="93">
        <f t="shared" si="3"/>
        <v>6</v>
      </c>
      <c r="H61" s="93" t="b">
        <v>1</v>
      </c>
    </row>
    <row r="62" spans="2:23">
      <c r="B62" s="228"/>
      <c r="C62" s="60"/>
      <c r="D62" s="90"/>
      <c r="E62" s="93">
        <f t="shared" si="11"/>
        <v>9</v>
      </c>
      <c r="F62" s="93">
        <f t="shared" si="7"/>
        <v>5</v>
      </c>
      <c r="G62" s="93">
        <f t="shared" si="3"/>
        <v>6</v>
      </c>
      <c r="H62" s="93" t="b">
        <v>1</v>
      </c>
    </row>
    <row r="63" spans="2:23">
      <c r="B63" s="228"/>
      <c r="C63" s="61"/>
      <c r="D63" s="66"/>
      <c r="E63" s="93">
        <f t="shared" si="11"/>
        <v>10</v>
      </c>
      <c r="F63" s="93">
        <f t="shared" si="7"/>
        <v>5</v>
      </c>
      <c r="G63" s="93">
        <f t="shared" si="3"/>
        <v>6</v>
      </c>
      <c r="H63" s="93" t="b">
        <v>1</v>
      </c>
    </row>
    <row r="64" spans="2:23">
      <c r="B64" s="228"/>
      <c r="C64" s="60"/>
      <c r="D64" s="90"/>
      <c r="E64" s="93">
        <f t="shared" si="11"/>
        <v>11</v>
      </c>
      <c r="F64" s="93">
        <f t="shared" si="7"/>
        <v>5</v>
      </c>
      <c r="G64" s="93">
        <f t="shared" si="3"/>
        <v>6</v>
      </c>
      <c r="H64" s="93" t="b">
        <v>1</v>
      </c>
    </row>
    <row r="65" spans="2:12">
      <c r="B65" s="228"/>
      <c r="C65" s="61"/>
      <c r="D65" s="66"/>
      <c r="E65" s="93">
        <f t="shared" si="11"/>
        <v>12</v>
      </c>
      <c r="F65" s="93">
        <f t="shared" si="7"/>
        <v>5</v>
      </c>
      <c r="G65" s="93">
        <f t="shared" si="3"/>
        <v>6</v>
      </c>
      <c r="H65" s="93" t="b">
        <v>1</v>
      </c>
    </row>
    <row r="66" spans="2:12">
      <c r="B66" s="228"/>
      <c r="C66" s="60"/>
      <c r="D66" s="90"/>
      <c r="E66" s="93">
        <f t="shared" si="11"/>
        <v>13</v>
      </c>
      <c r="F66" s="93">
        <f t="shared" si="7"/>
        <v>5</v>
      </c>
      <c r="G66" s="93">
        <f t="shared" si="3"/>
        <v>6</v>
      </c>
      <c r="H66" s="93" t="b">
        <v>1</v>
      </c>
    </row>
    <row r="67" spans="2:12">
      <c r="B67" s="228"/>
      <c r="C67" s="61"/>
      <c r="D67" s="66"/>
      <c r="E67" s="93">
        <f t="shared" si="11"/>
        <v>14</v>
      </c>
      <c r="F67" s="93">
        <f t="shared" si="7"/>
        <v>5</v>
      </c>
      <c r="G67" s="93">
        <f t="shared" si="3"/>
        <v>6</v>
      </c>
      <c r="H67" s="93" t="b">
        <v>1</v>
      </c>
    </row>
    <row r="68" spans="2:12">
      <c r="B68" s="228"/>
      <c r="C68" s="61" t="s">
        <v>69</v>
      </c>
      <c r="D68" s="66">
        <v>4</v>
      </c>
      <c r="E68" s="93">
        <f t="shared" si="11"/>
        <v>15</v>
      </c>
      <c r="F68" s="93">
        <f t="shared" si="7"/>
        <v>5</v>
      </c>
      <c r="G68" s="93">
        <f t="shared" si="3"/>
        <v>6</v>
      </c>
      <c r="H68" s="93" t="b">
        <v>1</v>
      </c>
      <c r="I68" s="93">
        <f>I60-1</f>
        <v>0</v>
      </c>
      <c r="K68" s="230" t="s">
        <v>133</v>
      </c>
      <c r="L68" s="93" t="s">
        <v>136</v>
      </c>
    </row>
    <row r="69" spans="2:12">
      <c r="B69" s="228">
        <f>B61+1</f>
        <v>6</v>
      </c>
      <c r="C69" s="61" t="s">
        <v>120</v>
      </c>
      <c r="D69" s="66" t="s">
        <v>67</v>
      </c>
      <c r="E69" s="93">
        <v>0</v>
      </c>
      <c r="F69" s="93">
        <f t="shared" si="7"/>
        <v>6</v>
      </c>
      <c r="G69" s="93">
        <f t="shared" si="3"/>
        <v>7</v>
      </c>
      <c r="H69" s="93" t="b">
        <v>1</v>
      </c>
      <c r="I69" s="230"/>
      <c r="J69" s="230"/>
    </row>
    <row r="70" spans="2:12">
      <c r="B70" s="228"/>
      <c r="C70" s="60"/>
      <c r="D70" s="90"/>
      <c r="E70" s="93">
        <f>E69+1</f>
        <v>1</v>
      </c>
      <c r="F70" s="93">
        <f t="shared" si="7"/>
        <v>6</v>
      </c>
      <c r="G70" s="93">
        <f t="shared" si="3"/>
        <v>7</v>
      </c>
      <c r="H70" s="93" t="b">
        <v>1</v>
      </c>
    </row>
    <row r="71" spans="2:12">
      <c r="B71" s="228"/>
      <c r="C71" s="61"/>
      <c r="D71" s="66"/>
      <c r="E71" s="93">
        <f t="shared" ref="E71:E84" si="12">E70+1</f>
        <v>2</v>
      </c>
      <c r="F71" s="93">
        <f t="shared" si="7"/>
        <v>6</v>
      </c>
      <c r="G71" s="93">
        <f t="shared" si="3"/>
        <v>7</v>
      </c>
      <c r="H71" s="93" t="b">
        <v>1</v>
      </c>
    </row>
    <row r="72" spans="2:12">
      <c r="B72" s="228"/>
      <c r="C72" s="60"/>
      <c r="D72" s="90"/>
      <c r="E72" s="93">
        <f t="shared" si="12"/>
        <v>3</v>
      </c>
      <c r="F72" s="93">
        <f t="shared" si="7"/>
        <v>6</v>
      </c>
      <c r="G72" s="93">
        <f t="shared" si="3"/>
        <v>7</v>
      </c>
      <c r="H72" s="93" t="b">
        <v>1</v>
      </c>
    </row>
    <row r="73" spans="2:12">
      <c r="B73" s="228"/>
      <c r="C73" s="61"/>
      <c r="D73" s="66"/>
      <c r="E73" s="93">
        <f t="shared" si="12"/>
        <v>4</v>
      </c>
      <c r="F73" s="93">
        <f t="shared" si="7"/>
        <v>6</v>
      </c>
      <c r="G73" s="93">
        <f t="shared" si="3"/>
        <v>7</v>
      </c>
      <c r="H73" s="93" t="b">
        <v>1</v>
      </c>
    </row>
    <row r="74" spans="2:12">
      <c r="B74" s="228"/>
      <c r="C74" s="60"/>
      <c r="D74" s="90"/>
      <c r="E74" s="93">
        <f t="shared" si="12"/>
        <v>5</v>
      </c>
      <c r="F74" s="93">
        <f t="shared" si="7"/>
        <v>6</v>
      </c>
      <c r="G74" s="93">
        <f t="shared" si="3"/>
        <v>7</v>
      </c>
      <c r="H74" s="93" t="b">
        <v>1</v>
      </c>
    </row>
    <row r="75" spans="2:12">
      <c r="B75" s="228"/>
      <c r="C75" s="61"/>
      <c r="D75" s="66"/>
      <c r="E75" s="93">
        <f t="shared" si="12"/>
        <v>6</v>
      </c>
      <c r="F75" s="93">
        <f t="shared" si="7"/>
        <v>6</v>
      </c>
      <c r="G75" s="93">
        <f t="shared" si="3"/>
        <v>7</v>
      </c>
      <c r="H75" s="93" t="b">
        <v>1</v>
      </c>
    </row>
    <row r="76" spans="2:12">
      <c r="B76" s="228"/>
      <c r="C76" s="60" t="s">
        <v>69</v>
      </c>
      <c r="D76" s="90">
        <v>3</v>
      </c>
      <c r="E76" s="93">
        <f t="shared" si="12"/>
        <v>7</v>
      </c>
      <c r="F76" s="93">
        <f t="shared" si="7"/>
        <v>6</v>
      </c>
      <c r="G76" s="93">
        <f t="shared" si="3"/>
        <v>7</v>
      </c>
      <c r="H76" s="93" t="b">
        <v>1</v>
      </c>
      <c r="I76" s="93">
        <v>7</v>
      </c>
      <c r="K76" s="230" t="s">
        <v>134</v>
      </c>
      <c r="L76" s="93" t="s">
        <v>136</v>
      </c>
    </row>
    <row r="77" spans="2:12">
      <c r="B77" s="228">
        <f>B69+1</f>
        <v>7</v>
      </c>
      <c r="C77" s="61"/>
      <c r="D77" s="66"/>
      <c r="E77" s="93">
        <f t="shared" si="12"/>
        <v>8</v>
      </c>
      <c r="F77" s="93">
        <f t="shared" si="7"/>
        <v>7</v>
      </c>
      <c r="G77" s="93">
        <f t="shared" si="3"/>
        <v>8</v>
      </c>
      <c r="H77" s="93" t="b">
        <v>1</v>
      </c>
      <c r="I77" s="93">
        <v>8</v>
      </c>
    </row>
    <row r="78" spans="2:12">
      <c r="B78" s="228"/>
      <c r="C78" s="60"/>
      <c r="D78" s="90"/>
      <c r="E78" s="93">
        <f t="shared" si="12"/>
        <v>9</v>
      </c>
      <c r="F78" s="93">
        <f t="shared" si="7"/>
        <v>7</v>
      </c>
      <c r="G78" s="93">
        <f t="shared" si="3"/>
        <v>8</v>
      </c>
      <c r="H78" s="93" t="b">
        <v>1</v>
      </c>
    </row>
    <row r="79" spans="2:12">
      <c r="B79" s="228"/>
      <c r="C79" s="61"/>
      <c r="D79" s="66"/>
      <c r="E79" s="93">
        <f t="shared" si="12"/>
        <v>10</v>
      </c>
      <c r="F79" s="93">
        <f t="shared" si="7"/>
        <v>7</v>
      </c>
      <c r="G79" s="93">
        <f t="shared" si="3"/>
        <v>8</v>
      </c>
      <c r="H79" s="93" t="b">
        <v>1</v>
      </c>
    </row>
    <row r="80" spans="2:12">
      <c r="B80" s="228"/>
      <c r="C80" s="60"/>
      <c r="D80" s="90"/>
      <c r="E80" s="93">
        <f t="shared" si="12"/>
        <v>11</v>
      </c>
      <c r="F80" s="93">
        <f t="shared" si="7"/>
        <v>7</v>
      </c>
      <c r="G80" s="93">
        <f t="shared" si="3"/>
        <v>8</v>
      </c>
      <c r="H80" s="93" t="b">
        <v>1</v>
      </c>
    </row>
    <row r="81" spans="2:12">
      <c r="B81" s="228"/>
      <c r="C81" s="61"/>
      <c r="D81" s="66"/>
      <c r="E81" s="93">
        <f t="shared" si="12"/>
        <v>12</v>
      </c>
      <c r="F81" s="93">
        <f t="shared" si="7"/>
        <v>7</v>
      </c>
      <c r="G81" s="93">
        <f t="shared" si="3"/>
        <v>8</v>
      </c>
      <c r="H81" s="93" t="b">
        <v>1</v>
      </c>
    </row>
    <row r="82" spans="2:12">
      <c r="B82" s="228"/>
      <c r="C82" s="60"/>
      <c r="D82" s="90"/>
      <c r="E82" s="93">
        <f t="shared" si="12"/>
        <v>13</v>
      </c>
      <c r="F82" s="93">
        <f t="shared" si="7"/>
        <v>7</v>
      </c>
      <c r="G82" s="93">
        <f t="shared" si="3"/>
        <v>8</v>
      </c>
      <c r="H82" s="93" t="b">
        <v>1</v>
      </c>
    </row>
    <row r="83" spans="2:12">
      <c r="B83" s="228"/>
      <c r="C83" s="61"/>
      <c r="D83" s="66"/>
      <c r="E83" s="93">
        <f t="shared" si="12"/>
        <v>14</v>
      </c>
      <c r="F83" s="93">
        <f t="shared" si="7"/>
        <v>7</v>
      </c>
      <c r="G83" s="93">
        <f t="shared" si="3"/>
        <v>8</v>
      </c>
      <c r="H83" s="93" t="b">
        <v>1</v>
      </c>
    </row>
    <row r="84" spans="2:12">
      <c r="B84" s="228"/>
      <c r="C84" s="61" t="s">
        <v>69</v>
      </c>
      <c r="D84" s="66">
        <v>4</v>
      </c>
      <c r="E84" s="93">
        <f t="shared" si="12"/>
        <v>15</v>
      </c>
      <c r="F84" s="93">
        <f t="shared" si="7"/>
        <v>7</v>
      </c>
      <c r="G84" s="93">
        <f t="shared" si="3"/>
        <v>8</v>
      </c>
      <c r="H84" s="93" t="b">
        <v>1</v>
      </c>
      <c r="I84" s="93">
        <v>6</v>
      </c>
      <c r="K84" s="230" t="s">
        <v>127</v>
      </c>
      <c r="L84" s="93" t="s">
        <v>136</v>
      </c>
    </row>
  </sheetData>
  <mergeCells count="46">
    <mergeCell ref="B77:B84"/>
    <mergeCell ref="B29:B36"/>
    <mergeCell ref="B37:B44"/>
    <mergeCell ref="B45:B52"/>
    <mergeCell ref="B53:B60"/>
    <mergeCell ref="B61:B68"/>
    <mergeCell ref="B69:B76"/>
    <mergeCell ref="B5:B12"/>
    <mergeCell ref="B13:B20"/>
    <mergeCell ref="B21:B28"/>
    <mergeCell ref="O41:O44"/>
    <mergeCell ref="O45:O48"/>
    <mergeCell ref="O49:O52"/>
    <mergeCell ref="O5:O8"/>
    <mergeCell ref="O9:O12"/>
    <mergeCell ref="O13:O16"/>
    <mergeCell ref="O17:O20"/>
    <mergeCell ref="T51:T52"/>
    <mergeCell ref="O21:O24"/>
    <mergeCell ref="O25:O28"/>
    <mergeCell ref="O29:O32"/>
    <mergeCell ref="O33:O36"/>
    <mergeCell ref="O37:O40"/>
    <mergeCell ref="T47:T48"/>
    <mergeCell ref="T49:T50"/>
    <mergeCell ref="T43:T44"/>
    <mergeCell ref="T45:T46"/>
    <mergeCell ref="T39:T40"/>
    <mergeCell ref="T41:T42"/>
    <mergeCell ref="T35:T36"/>
    <mergeCell ref="T37:T38"/>
    <mergeCell ref="T31:T32"/>
    <mergeCell ref="T33:T34"/>
    <mergeCell ref="T27:T28"/>
    <mergeCell ref="T29:T30"/>
    <mergeCell ref="T23:T24"/>
    <mergeCell ref="T25:T26"/>
    <mergeCell ref="T19:T20"/>
    <mergeCell ref="T21:T22"/>
    <mergeCell ref="T15:T16"/>
    <mergeCell ref="T17:T18"/>
    <mergeCell ref="T11:T12"/>
    <mergeCell ref="T13:T14"/>
    <mergeCell ref="T7:T8"/>
    <mergeCell ref="T9:T10"/>
    <mergeCell ref="T5:T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Clock Calculations</vt:lpstr>
      <vt:lpstr>Horizontal Scanline Retrace</vt:lpstr>
      <vt:lpstr>Active Video</vt:lpstr>
      <vt:lpstr>VRAM Map</vt:lpstr>
      <vt:lpstr>Cell and Pixel Timing</vt:lpstr>
      <vt:lpstr>FrameBuffer Pixel Timing</vt:lpstr>
    </vt:vector>
  </TitlesOfParts>
  <Company>eXPerience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sdfgsdfg</dc:creator>
  <cp:lastModifiedBy>sdfgsdfg</cp:lastModifiedBy>
  <dcterms:created xsi:type="dcterms:W3CDTF">2011-10-16T21:33:06Z</dcterms:created>
  <dcterms:modified xsi:type="dcterms:W3CDTF">2011-10-24T15:50:12Z</dcterms:modified>
</cp:coreProperties>
</file>