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9920" windowHeight="8520"/>
  </bookViews>
  <sheets>
    <sheet name="Memory Map" sheetId="1" r:id="rId1"/>
    <sheet name="SpriteImageData" sheetId="2" r:id="rId2"/>
    <sheet name="BG Map" sheetId="5" r:id="rId3"/>
    <sheet name="BG CellData" sheetId="3" r:id="rId4"/>
    <sheet name="Palettes" sheetId="4" r:id="rId5"/>
  </sheets>
  <calcPr calcId="124519"/>
</workbook>
</file>

<file path=xl/calcChain.xml><?xml version="1.0" encoding="utf-8"?>
<calcChain xmlns="http://schemas.openxmlformats.org/spreadsheetml/2006/main">
  <c r="M6" i="3"/>
  <c r="M7" s="1"/>
  <c r="M8" s="1"/>
  <c r="M9" s="1"/>
  <c r="M10" s="1"/>
  <c r="M11" s="1"/>
  <c r="M5"/>
  <c r="U5" i="2"/>
  <c r="U6" s="1"/>
  <c r="U7" s="1"/>
  <c r="U8" s="1"/>
  <c r="U9" s="1"/>
  <c r="U10" s="1"/>
  <c r="U11" s="1"/>
  <c r="C54" i="4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B54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C38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B38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C22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B22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C8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7"/>
  <c r="B21"/>
  <c r="B20"/>
  <c r="B19"/>
  <c r="B18"/>
  <c r="B17"/>
  <c r="B16"/>
  <c r="B15"/>
  <c r="B14"/>
  <c r="B13"/>
  <c r="B12"/>
  <c r="B11"/>
  <c r="B10"/>
  <c r="B9"/>
  <c r="B8"/>
  <c r="B7"/>
  <c r="B12" i="3"/>
  <c r="B11"/>
  <c r="B10"/>
  <c r="B9"/>
  <c r="B8"/>
  <c r="B7"/>
  <c r="B6"/>
  <c r="B6" i="2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I21" i="1"/>
  <c r="K19"/>
  <c r="J19"/>
  <c r="L19" s="1"/>
  <c r="J18"/>
  <c r="L18" s="1"/>
  <c r="K17"/>
  <c r="J17"/>
  <c r="K16"/>
  <c r="J16"/>
  <c r="K15"/>
  <c r="J15"/>
  <c r="K14"/>
  <c r="J14"/>
  <c r="K13"/>
  <c r="J13"/>
  <c r="K12"/>
  <c r="J12"/>
  <c r="K11"/>
  <c r="J11"/>
  <c r="G11"/>
  <c r="G12"/>
  <c r="G13"/>
  <c r="G17"/>
  <c r="G19"/>
  <c r="G16"/>
  <c r="G15"/>
  <c r="G14"/>
  <c r="E21"/>
  <c r="F18"/>
  <c r="H18" s="1"/>
  <c r="F17"/>
  <c r="F16"/>
  <c r="H16" s="1"/>
  <c r="F15"/>
  <c r="H15" s="1"/>
  <c r="F14"/>
  <c r="H14" s="1"/>
  <c r="F13"/>
  <c r="H13" s="1"/>
  <c r="F12"/>
  <c r="F11"/>
  <c r="F19"/>
  <c r="H17" l="1"/>
  <c r="L11"/>
  <c r="L13"/>
  <c r="L15"/>
  <c r="H19"/>
  <c r="L12"/>
  <c r="L14"/>
  <c r="L16"/>
  <c r="H11"/>
  <c r="H12"/>
  <c r="L17"/>
</calcChain>
</file>

<file path=xl/sharedStrings.xml><?xml version="1.0" encoding="utf-8"?>
<sst xmlns="http://schemas.openxmlformats.org/spreadsheetml/2006/main" count="399" uniqueCount="120">
  <si>
    <t>Address</t>
  </si>
  <si>
    <t>Zone</t>
  </si>
  <si>
    <t>IO</t>
  </si>
  <si>
    <t>0x00</t>
  </si>
  <si>
    <t>0x01..0x1F</t>
  </si>
  <si>
    <t>VRAM_PAGE</t>
  </si>
  <si>
    <t>n/a</t>
  </si>
  <si>
    <t>R: BUTTON_STATE
W: LED_STATE</t>
  </si>
  <si>
    <t>(do not use - mirror of 0x00)</t>
  </si>
  <si>
    <t>Name</t>
  </si>
  <si>
    <t>VIDEOBANKREG</t>
  </si>
  <si>
    <t>(reserved)</t>
  </si>
  <si>
    <t>MEM</t>
  </si>
  <si>
    <t>Bank</t>
  </si>
  <si>
    <t>BG0_MAP</t>
  </si>
  <si>
    <t>0xE000</t>
  </si>
  <si>
    <t>BG1_MAP</t>
  </si>
  <si>
    <t>BG2_MAP</t>
  </si>
  <si>
    <t>BG0_CELLDATA</t>
  </si>
  <si>
    <t>BG1_CELLDATA</t>
  </si>
  <si>
    <t>BG2_CELLDATA</t>
  </si>
  <si>
    <t>PALETTES</t>
  </si>
  <si>
    <t>SPRITEREGS</t>
  </si>
  <si>
    <t>SPRITEIMAGEDATA</t>
  </si>
  <si>
    <t>VIDEOREGS</t>
  </si>
  <si>
    <t>BG0CTRL</t>
  </si>
  <si>
    <t>1: Foreground
0: Background</t>
  </si>
  <si>
    <t>1: Visible
0: Hidden</t>
  </si>
  <si>
    <t>BG0PIXELSCROLLX</t>
  </si>
  <si>
    <t>BG0CELLSCROLLX</t>
  </si>
  <si>
    <t>BG0PIXELSCROLLY</t>
  </si>
  <si>
    <t>BG0CELLSCROLLY</t>
  </si>
  <si>
    <t>0xE001</t>
  </si>
  <si>
    <t>0xE002</t>
  </si>
  <si>
    <t>0xE003</t>
  </si>
  <si>
    <t>0xE004</t>
  </si>
  <si>
    <t>0..7 (first visible pixel of left-most cell)</t>
  </si>
  <si>
    <t>0..31 (first visible cell of map)</t>
  </si>
  <si>
    <t>0..63 (first visible cell of map)</t>
  </si>
  <si>
    <t>0..7 (first visible pixel of top-most cell)</t>
  </si>
  <si>
    <t>BG1CTRL</t>
  </si>
  <si>
    <t>BG1PIXELSCROLLX</t>
  </si>
  <si>
    <t>BG1CELLSCROLLX</t>
  </si>
  <si>
    <t>BG1PIXELSCROLLY</t>
  </si>
  <si>
    <t>BG1CELLSCROLLY</t>
  </si>
  <si>
    <t>BG2CTRL</t>
  </si>
  <si>
    <t>BG2PIXELSCROLLX</t>
  </si>
  <si>
    <t>BG2CELLSCROLLX</t>
  </si>
  <si>
    <t>BG2PIXELSCROLLY</t>
  </si>
  <si>
    <t>BG2CELLSCROLLY</t>
  </si>
  <si>
    <t>1:Cusror Visible
0:Cursor Hidden</t>
  </si>
  <si>
    <t>1: Cursor Flash Reset
0: (no change)</t>
  </si>
  <si>
    <t>Video Bank</t>
  </si>
  <si>
    <t>0x60</t>
  </si>
  <si>
    <t>0x61..0x7F</t>
  </si>
  <si>
    <t>(do not use - mirror of 0x60)</t>
  </si>
  <si>
    <t>0: BG0_MAP @ 0xE000…0xFFFF
1: BG1_MAP @ 0xE000…0xFFFF
2: BG0_MAP @ 0xE000…0xFFFF
3: BG0_CELLDATA @ 0xE000…0xFFFF
4: BG0_CELLDATA @ 0xE000…0xFFFF
5: BG0_CELLDATA @ 0xE000…0xFFFF
6: PALETTES @ 0xE000…0xFFFF
7: SPRITEREGS @ 0xE000…0xFFFF
8: SPRITEIMAGEDATA @ 0xE000…0xFFFF
9: VIDEOREGS @ 0xE000...0xFFFF
10..15: (not used)</t>
  </si>
  <si>
    <t>R/W</t>
  </si>
  <si>
    <t>- / -</t>
  </si>
  <si>
    <t>0xE010</t>
  </si>
  <si>
    <t>0xE011</t>
  </si>
  <si>
    <t>0xE012</t>
  </si>
  <si>
    <t>0xE013</t>
  </si>
  <si>
    <t>0xE014</t>
  </si>
  <si>
    <t>0xE020</t>
  </si>
  <si>
    <t>0xE021</t>
  </si>
  <si>
    <t>0xE022</t>
  </si>
  <si>
    <t>0xE023</t>
  </si>
  <si>
    <t>0xE024</t>
  </si>
  <si>
    <t>SPRITEREGSET</t>
  </si>
  <si>
    <t>0xE080</t>
  </si>
  <si>
    <t>1: Use Set#1
0: Use Set#0</t>
  </si>
  <si>
    <t>SPRITECTRLREG</t>
  </si>
  <si>
    <t>0xE000..0xFFFF</t>
  </si>
  <si>
    <t>(not used - mirror of above region)</t>
  </si>
  <si>
    <t>0xE000..0xE3FF
0xE400..0xE7FF</t>
  </si>
  <si>
    <t>0xE800..0xFFFF</t>
  </si>
  <si>
    <t>Palette (0..63)</t>
  </si>
  <si>
    <t>(reserved for rotation)
(not implemented in hardware yet)</t>
  </si>
  <si>
    <t>Image Index (0..63)</t>
  </si>
  <si>
    <t>X coordinate (0..511)</t>
  </si>
  <si>
    <t>Y coordinate (0..255)</t>
  </si>
  <si>
    <t>Sprite Image Data</t>
  </si>
  <si>
    <t>Pixel (0..15)</t>
  </si>
  <si>
    <t>Each sprite image is 16x16 pixels = 8x16 bytes = 128 bytes.  Therefore, there are 64 images available.</t>
  </si>
  <si>
    <t>BRAM's</t>
  </si>
  <si>
    <t>Bytes</t>
  </si>
  <si>
    <t>Element</t>
  </si>
  <si>
    <t>Size</t>
  </si>
  <si>
    <t>Count</t>
  </si>
  <si>
    <t>Proposed</t>
  </si>
  <si>
    <t>Actual</t>
  </si>
  <si>
    <t>128x32 or 64x64</t>
  </si>
  <si>
    <t>64x32</t>
  </si>
  <si>
    <t>gone</t>
  </si>
  <si>
    <t>of 15</t>
  </si>
  <si>
    <t>(#16 is scaline buffer)</t>
  </si>
  <si>
    <t>Video Banks</t>
  </si>
  <si>
    <t>Each cell is 8x8 pixels = 4x8 bytes = 32 bytes.  Therefore, there are 128 cells available.</t>
  </si>
  <si>
    <t>(do not use - mirror of above)</t>
  </si>
  <si>
    <t>0xE000..0xEFFF</t>
  </si>
  <si>
    <t>0xF000..0xFFFF</t>
  </si>
  <si>
    <t>Red</t>
  </si>
  <si>
    <t>Green</t>
  </si>
  <si>
    <t>Blue</t>
  </si>
  <si>
    <t>Each palette is 2 bytes x 16 colors = 32 bytes.  Therefore, there are 64 palettes available.</t>
  </si>
  <si>
    <t>Byte</t>
  </si>
  <si>
    <t>Pixel</t>
  </si>
  <si>
    <t>Palette</t>
  </si>
  <si>
    <t>Index</t>
  </si>
  <si>
    <t>BG0</t>
  </si>
  <si>
    <t>BG1</t>
  </si>
  <si>
    <t>BG2</t>
  </si>
  <si>
    <t>BG2 Alt</t>
  </si>
  <si>
    <t>BG1 Alt</t>
  </si>
  <si>
    <t>BG0 Alt</t>
  </si>
  <si>
    <t>Sprite Images</t>
  </si>
  <si>
    <t>Sprite#</t>
  </si>
  <si>
    <t>BG0 Cell Data</t>
  </si>
  <si>
    <t>BG0 Cells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</si>
</sst>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2" borderId="10" xfId="0" quotePrefix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1" xfId="0" quotePrefix="1" applyFill="1" applyBorder="1" applyAlignment="1">
      <alignment horizontal="center" vertical="center"/>
    </xf>
    <xf numFmtId="0" fontId="0" fillId="2" borderId="12" xfId="0" quotePrefix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1" xfId="0" quotePrefix="1" applyFill="1" applyBorder="1" applyAlignment="1">
      <alignment horizontal="center" vertical="center"/>
    </xf>
    <xf numFmtId="0" fontId="0" fillId="0" borderId="12" xfId="0" quotePrefix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4" borderId="1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6" borderId="10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0" fillId="6" borderId="4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J124"/>
  <sheetViews>
    <sheetView tabSelected="1" workbookViewId="0">
      <selection activeCell="I11" sqref="I11"/>
    </sheetView>
  </sheetViews>
  <sheetFormatPr defaultRowHeight="15"/>
  <cols>
    <col min="1" max="1" width="17.85546875" style="1" bestFit="1" customWidth="1"/>
    <col min="2" max="3" width="9.140625" style="1"/>
    <col min="4" max="4" width="14.28515625" style="1" bestFit="1" customWidth="1"/>
    <col min="5" max="8" width="9.140625" style="1"/>
    <col min="9" max="9" width="15.28515625" style="1" bestFit="1" customWidth="1"/>
    <col min="10" max="10" width="19.42578125" style="1" bestFit="1" customWidth="1"/>
    <col min="11" max="11" width="13.42578125" style="1" bestFit="1" customWidth="1"/>
    <col min="12" max="12" width="11.5703125" style="1" bestFit="1" customWidth="1"/>
    <col min="14" max="36" width="3.42578125" customWidth="1"/>
  </cols>
  <sheetData>
    <row r="2" spans="1:13" ht="15.75" thickBot="1"/>
    <row r="3" spans="1:13">
      <c r="A3" s="24" t="s">
        <v>9</v>
      </c>
      <c r="B3" s="26" t="s">
        <v>1</v>
      </c>
      <c r="C3" s="26" t="s">
        <v>13</v>
      </c>
      <c r="D3" s="26" t="s">
        <v>0</v>
      </c>
      <c r="E3" s="5">
        <v>7</v>
      </c>
      <c r="F3" s="5">
        <v>6</v>
      </c>
      <c r="G3" s="5">
        <v>5</v>
      </c>
      <c r="H3" s="5">
        <v>4</v>
      </c>
      <c r="I3" s="5">
        <v>3</v>
      </c>
      <c r="J3" s="5">
        <v>2</v>
      </c>
      <c r="K3" s="5">
        <v>1</v>
      </c>
      <c r="L3" s="6">
        <v>0</v>
      </c>
    </row>
    <row r="4" spans="1:13">
      <c r="A4" s="25"/>
      <c r="B4" s="27"/>
      <c r="C4" s="27"/>
      <c r="D4" s="27"/>
      <c r="E4" s="30" t="s">
        <v>58</v>
      </c>
      <c r="F4" s="39"/>
      <c r="G4" s="39"/>
      <c r="H4" s="39"/>
      <c r="I4" s="40"/>
      <c r="J4" s="2" t="s">
        <v>57</v>
      </c>
      <c r="K4" s="27" t="s">
        <v>57</v>
      </c>
      <c r="L4" s="49"/>
    </row>
    <row r="5" spans="1:13" ht="30">
      <c r="A5" s="7" t="s">
        <v>10</v>
      </c>
      <c r="B5" s="2" t="s">
        <v>2</v>
      </c>
      <c r="C5" s="2" t="s">
        <v>6</v>
      </c>
      <c r="D5" s="2" t="s">
        <v>3</v>
      </c>
      <c r="E5" s="41" t="s">
        <v>6</v>
      </c>
      <c r="F5" s="31"/>
      <c r="G5" s="31"/>
      <c r="H5" s="31"/>
      <c r="I5" s="32"/>
      <c r="J5" s="3" t="s">
        <v>7</v>
      </c>
      <c r="K5" s="27" t="s">
        <v>5</v>
      </c>
      <c r="L5" s="49"/>
    </row>
    <row r="6" spans="1:13" ht="15.75" thickBot="1">
      <c r="A6" s="9" t="s">
        <v>11</v>
      </c>
      <c r="B6" s="10" t="s">
        <v>2</v>
      </c>
      <c r="C6" s="10" t="s">
        <v>6</v>
      </c>
      <c r="D6" s="10" t="s">
        <v>4</v>
      </c>
      <c r="E6" s="23" t="s">
        <v>8</v>
      </c>
      <c r="F6" s="23"/>
      <c r="G6" s="23"/>
      <c r="H6" s="23"/>
      <c r="I6" s="23"/>
      <c r="J6" s="23"/>
      <c r="K6" s="23"/>
      <c r="L6" s="70"/>
    </row>
    <row r="7" spans="1:13" ht="15.75" thickBot="1">
      <c r="A7" s="13"/>
      <c r="B7" s="13"/>
      <c r="C7" s="13"/>
      <c r="D7" s="13"/>
      <c r="E7" s="74"/>
      <c r="F7" s="74"/>
      <c r="G7" s="74"/>
      <c r="H7" s="74"/>
      <c r="I7" s="74"/>
      <c r="J7" s="74"/>
      <c r="K7" s="74"/>
      <c r="L7" s="74"/>
    </row>
    <row r="8" spans="1:13" ht="15.75" thickBot="1">
      <c r="A8" s="85" t="s">
        <v>97</v>
      </c>
      <c r="B8" s="86"/>
      <c r="C8" s="86"/>
      <c r="D8" s="87"/>
      <c r="E8" s="80" t="s">
        <v>91</v>
      </c>
      <c r="F8" s="81"/>
      <c r="G8" s="81"/>
      <c r="H8" s="82"/>
      <c r="I8" s="80" t="s">
        <v>90</v>
      </c>
      <c r="J8" s="81"/>
      <c r="K8" s="81"/>
      <c r="L8" s="82"/>
    </row>
    <row r="9" spans="1:13">
      <c r="A9" s="24" t="s">
        <v>9</v>
      </c>
      <c r="B9" s="26" t="s">
        <v>1</v>
      </c>
      <c r="C9" s="26" t="s">
        <v>13</v>
      </c>
      <c r="D9" s="75" t="s">
        <v>0</v>
      </c>
      <c r="E9" s="77" t="s">
        <v>85</v>
      </c>
      <c r="F9" s="78" t="s">
        <v>86</v>
      </c>
      <c r="G9" s="78" t="s">
        <v>87</v>
      </c>
      <c r="H9" s="79"/>
      <c r="I9" s="77" t="s">
        <v>85</v>
      </c>
      <c r="J9" s="78" t="s">
        <v>86</v>
      </c>
      <c r="K9" s="78" t="s">
        <v>87</v>
      </c>
      <c r="L9" s="79"/>
    </row>
    <row r="10" spans="1:13">
      <c r="A10" s="25"/>
      <c r="B10" s="27"/>
      <c r="C10" s="27"/>
      <c r="D10" s="33"/>
      <c r="E10" s="25"/>
      <c r="F10" s="27"/>
      <c r="G10" s="2" t="s">
        <v>88</v>
      </c>
      <c r="H10" s="8" t="s">
        <v>89</v>
      </c>
      <c r="I10" s="25"/>
      <c r="J10" s="27"/>
      <c r="K10" s="2" t="s">
        <v>88</v>
      </c>
      <c r="L10" s="8" t="s">
        <v>89</v>
      </c>
    </row>
    <row r="11" spans="1:13">
      <c r="A11" s="7" t="s">
        <v>14</v>
      </c>
      <c r="B11" s="2" t="s">
        <v>12</v>
      </c>
      <c r="C11" s="2">
        <v>0</v>
      </c>
      <c r="D11" s="12" t="s">
        <v>15</v>
      </c>
      <c r="E11" s="7">
        <v>1</v>
      </c>
      <c r="F11" s="2">
        <f t="shared" ref="F11:F18" si="0">E11*2048</f>
        <v>2048</v>
      </c>
      <c r="G11" s="2">
        <f>64*32</f>
        <v>2048</v>
      </c>
      <c r="H11" s="8">
        <f>F11/G11</f>
        <v>1</v>
      </c>
      <c r="I11" s="83">
        <v>2</v>
      </c>
      <c r="J11" s="2">
        <f t="shared" ref="J11:J18" si="1">I11*2048</f>
        <v>4096</v>
      </c>
      <c r="K11" s="2">
        <f>64*32</f>
        <v>2048</v>
      </c>
      <c r="L11" s="8">
        <f>J11/K11</f>
        <v>2</v>
      </c>
      <c r="M11" t="s">
        <v>92</v>
      </c>
    </row>
    <row r="12" spans="1:13">
      <c r="A12" s="7" t="s">
        <v>16</v>
      </c>
      <c r="B12" s="2" t="s">
        <v>12</v>
      </c>
      <c r="C12" s="2">
        <v>1</v>
      </c>
      <c r="D12" s="12" t="s">
        <v>15</v>
      </c>
      <c r="E12" s="7">
        <v>1</v>
      </c>
      <c r="F12" s="2">
        <f t="shared" si="0"/>
        <v>2048</v>
      </c>
      <c r="G12" s="2">
        <f>64*32</f>
        <v>2048</v>
      </c>
      <c r="H12" s="8">
        <f>F12/G12</f>
        <v>1</v>
      </c>
      <c r="I12" s="83">
        <v>0</v>
      </c>
      <c r="J12" s="2">
        <f t="shared" si="1"/>
        <v>0</v>
      </c>
      <c r="K12" s="2">
        <f>64*32</f>
        <v>2048</v>
      </c>
      <c r="L12" s="8">
        <f>J12/K12</f>
        <v>0</v>
      </c>
      <c r="M12" t="s">
        <v>94</v>
      </c>
    </row>
    <row r="13" spans="1:13">
      <c r="A13" s="7" t="s">
        <v>17</v>
      </c>
      <c r="B13" s="2" t="s">
        <v>12</v>
      </c>
      <c r="C13" s="2">
        <v>2</v>
      </c>
      <c r="D13" s="12" t="s">
        <v>15</v>
      </c>
      <c r="E13" s="7">
        <v>1</v>
      </c>
      <c r="F13" s="2">
        <f t="shared" si="0"/>
        <v>2048</v>
      </c>
      <c r="G13" s="2">
        <f>64*32</f>
        <v>2048</v>
      </c>
      <c r="H13" s="8">
        <f>F13/G13</f>
        <v>1</v>
      </c>
      <c r="I13" s="7">
        <v>1</v>
      </c>
      <c r="J13" s="2">
        <f t="shared" si="1"/>
        <v>2048</v>
      </c>
      <c r="K13" s="2">
        <f>64*32</f>
        <v>2048</v>
      </c>
      <c r="L13" s="8">
        <f>J13/K13</f>
        <v>1</v>
      </c>
      <c r="M13" t="s">
        <v>93</v>
      </c>
    </row>
    <row r="14" spans="1:13">
      <c r="A14" s="7" t="s">
        <v>18</v>
      </c>
      <c r="B14" s="2" t="s">
        <v>12</v>
      </c>
      <c r="C14" s="2">
        <v>3</v>
      </c>
      <c r="D14" s="12" t="s">
        <v>15</v>
      </c>
      <c r="E14" s="7">
        <v>2</v>
      </c>
      <c r="F14" s="2">
        <f t="shared" si="0"/>
        <v>4096</v>
      </c>
      <c r="G14" s="2">
        <f>4*8</f>
        <v>32</v>
      </c>
      <c r="H14" s="8">
        <f>F14/G14</f>
        <v>128</v>
      </c>
      <c r="I14" s="83">
        <v>4</v>
      </c>
      <c r="J14" s="2">
        <f t="shared" si="1"/>
        <v>8192</v>
      </c>
      <c r="K14" s="2">
        <f>4*8</f>
        <v>32</v>
      </c>
      <c r="L14" s="8">
        <f>J14/K14</f>
        <v>256</v>
      </c>
    </row>
    <row r="15" spans="1:13">
      <c r="A15" s="7" t="s">
        <v>19</v>
      </c>
      <c r="B15" s="2" t="s">
        <v>12</v>
      </c>
      <c r="C15" s="2">
        <v>4</v>
      </c>
      <c r="D15" s="12" t="s">
        <v>15</v>
      </c>
      <c r="E15" s="7">
        <v>2</v>
      </c>
      <c r="F15" s="2">
        <f t="shared" si="0"/>
        <v>4096</v>
      </c>
      <c r="G15" s="2">
        <f>4*8</f>
        <v>32</v>
      </c>
      <c r="H15" s="8">
        <f>F15/G15</f>
        <v>128</v>
      </c>
      <c r="I15" s="83">
        <v>0</v>
      </c>
      <c r="J15" s="2">
        <f t="shared" si="1"/>
        <v>0</v>
      </c>
      <c r="K15" s="2">
        <f>4*8</f>
        <v>32</v>
      </c>
      <c r="L15" s="8">
        <f>J15/K15</f>
        <v>0</v>
      </c>
      <c r="M15" t="s">
        <v>94</v>
      </c>
    </row>
    <row r="16" spans="1:13">
      <c r="A16" s="7" t="s">
        <v>20</v>
      </c>
      <c r="B16" s="2" t="s">
        <v>12</v>
      </c>
      <c r="C16" s="2">
        <v>5</v>
      </c>
      <c r="D16" s="12" t="s">
        <v>15</v>
      </c>
      <c r="E16" s="7">
        <v>2</v>
      </c>
      <c r="F16" s="2">
        <f t="shared" si="0"/>
        <v>4096</v>
      </c>
      <c r="G16" s="2">
        <f>4*8</f>
        <v>32</v>
      </c>
      <c r="H16" s="8">
        <f>F16/G16</f>
        <v>128</v>
      </c>
      <c r="I16" s="7">
        <v>2</v>
      </c>
      <c r="J16" s="2">
        <f t="shared" si="1"/>
        <v>4096</v>
      </c>
      <c r="K16" s="2">
        <f>4*8</f>
        <v>32</v>
      </c>
      <c r="L16" s="8">
        <f>J16/K16</f>
        <v>128</v>
      </c>
    </row>
    <row r="17" spans="1:12">
      <c r="A17" s="7" t="s">
        <v>21</v>
      </c>
      <c r="B17" s="2" t="s">
        <v>12</v>
      </c>
      <c r="C17" s="2">
        <v>6</v>
      </c>
      <c r="D17" s="12" t="s">
        <v>15</v>
      </c>
      <c r="E17" s="7">
        <v>1</v>
      </c>
      <c r="F17" s="2">
        <f t="shared" si="0"/>
        <v>2048</v>
      </c>
      <c r="G17" s="2">
        <f>2*16</f>
        <v>32</v>
      </c>
      <c r="H17" s="8">
        <f>F17/G17</f>
        <v>64</v>
      </c>
      <c r="I17" s="7">
        <v>1</v>
      </c>
      <c r="J17" s="2">
        <f t="shared" si="1"/>
        <v>2048</v>
      </c>
      <c r="K17" s="2">
        <f>2*16</f>
        <v>32</v>
      </c>
      <c r="L17" s="8">
        <f>J17/K17</f>
        <v>64</v>
      </c>
    </row>
    <row r="18" spans="1:12">
      <c r="A18" s="7" t="s">
        <v>22</v>
      </c>
      <c r="B18" s="2" t="s">
        <v>12</v>
      </c>
      <c r="C18" s="2">
        <v>7</v>
      </c>
      <c r="D18" s="12" t="s">
        <v>15</v>
      </c>
      <c r="E18" s="7">
        <v>1</v>
      </c>
      <c r="F18" s="2">
        <f t="shared" si="0"/>
        <v>2048</v>
      </c>
      <c r="G18" s="2">
        <v>4</v>
      </c>
      <c r="H18" s="8">
        <f>F18/G18</f>
        <v>512</v>
      </c>
      <c r="I18" s="7">
        <v>1</v>
      </c>
      <c r="J18" s="2">
        <f t="shared" si="1"/>
        <v>2048</v>
      </c>
      <c r="K18" s="2">
        <v>4</v>
      </c>
      <c r="L18" s="8">
        <f>J18/K18</f>
        <v>512</v>
      </c>
    </row>
    <row r="19" spans="1:12">
      <c r="A19" s="7" t="s">
        <v>23</v>
      </c>
      <c r="B19" s="2" t="s">
        <v>12</v>
      </c>
      <c r="C19" s="2">
        <v>8</v>
      </c>
      <c r="D19" s="12" t="s">
        <v>15</v>
      </c>
      <c r="E19" s="7">
        <v>4</v>
      </c>
      <c r="F19" s="2">
        <f>E19*2048</f>
        <v>8192</v>
      </c>
      <c r="G19" s="2">
        <f>8*16</f>
        <v>128</v>
      </c>
      <c r="H19" s="8">
        <f>F19/G19</f>
        <v>64</v>
      </c>
      <c r="I19" s="7">
        <v>4</v>
      </c>
      <c r="J19" s="2">
        <f>I19*2048</f>
        <v>8192</v>
      </c>
      <c r="K19" s="2">
        <f>8*16</f>
        <v>128</v>
      </c>
      <c r="L19" s="8">
        <f>J19/K19</f>
        <v>64</v>
      </c>
    </row>
    <row r="20" spans="1:12" ht="15.75" thickBot="1">
      <c r="A20" s="9" t="s">
        <v>24</v>
      </c>
      <c r="B20" s="10" t="s">
        <v>12</v>
      </c>
      <c r="C20" s="10">
        <v>9</v>
      </c>
      <c r="D20" s="76" t="s">
        <v>15</v>
      </c>
      <c r="E20" s="9" t="s">
        <v>6</v>
      </c>
      <c r="F20" s="11"/>
      <c r="G20" s="11"/>
      <c r="H20" s="16"/>
      <c r="I20" s="9" t="s">
        <v>6</v>
      </c>
      <c r="J20" s="11"/>
      <c r="K20" s="11"/>
      <c r="L20" s="16"/>
    </row>
    <row r="21" spans="1:12" s="14" customFormat="1">
      <c r="A21" s="13"/>
      <c r="B21" s="13"/>
      <c r="C21" s="13"/>
      <c r="D21" s="13"/>
      <c r="E21" s="13">
        <f>SUM(E11:E19)</f>
        <v>15</v>
      </c>
      <c r="F21" s="13" t="s">
        <v>95</v>
      </c>
      <c r="G21" s="13"/>
      <c r="H21" s="13"/>
      <c r="I21" s="13">
        <f>SUM(I11:I19)</f>
        <v>15</v>
      </c>
      <c r="J21" s="13" t="s">
        <v>95</v>
      </c>
      <c r="K21" s="84" t="s">
        <v>96</v>
      </c>
      <c r="L21" s="13"/>
    </row>
    <row r="22" spans="1:12" s="14" customFormat="1" ht="15.75" thickBo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>
      <c r="A23" s="24" t="s">
        <v>9</v>
      </c>
      <c r="B23" s="26" t="s">
        <v>1</v>
      </c>
      <c r="C23" s="28" t="s">
        <v>52</v>
      </c>
      <c r="D23" s="26" t="s">
        <v>0</v>
      </c>
      <c r="E23" s="5">
        <v>7</v>
      </c>
      <c r="F23" s="5">
        <v>6</v>
      </c>
      <c r="G23" s="5">
        <v>5</v>
      </c>
      <c r="H23" s="5">
        <v>4</v>
      </c>
      <c r="I23" s="5">
        <v>3</v>
      </c>
      <c r="J23" s="5">
        <v>2</v>
      </c>
      <c r="K23" s="5">
        <v>1</v>
      </c>
      <c r="L23" s="6">
        <v>0</v>
      </c>
    </row>
    <row r="24" spans="1:12">
      <c r="A24" s="25"/>
      <c r="B24" s="27"/>
      <c r="C24" s="29"/>
      <c r="D24" s="27"/>
      <c r="E24" s="30" t="s">
        <v>58</v>
      </c>
      <c r="F24" s="39"/>
      <c r="G24" s="39"/>
      <c r="H24" s="40"/>
      <c r="I24" s="33" t="s">
        <v>57</v>
      </c>
      <c r="J24" s="34"/>
      <c r="K24" s="34"/>
      <c r="L24" s="35"/>
    </row>
    <row r="25" spans="1:12" ht="177.75" customHeight="1">
      <c r="A25" s="7" t="s">
        <v>10</v>
      </c>
      <c r="B25" s="2" t="s">
        <v>2</v>
      </c>
      <c r="C25" s="2" t="s">
        <v>6</v>
      </c>
      <c r="D25" s="2" t="s">
        <v>53</v>
      </c>
      <c r="E25" s="41" t="s">
        <v>6</v>
      </c>
      <c r="F25" s="31"/>
      <c r="G25" s="31"/>
      <c r="H25" s="32"/>
      <c r="I25" s="42" t="s">
        <v>56</v>
      </c>
      <c r="J25" s="43"/>
      <c r="K25" s="43"/>
      <c r="L25" s="44"/>
    </row>
    <row r="26" spans="1:12" ht="15.75" thickBot="1">
      <c r="A26" s="9" t="s">
        <v>11</v>
      </c>
      <c r="B26" s="10" t="s">
        <v>2</v>
      </c>
      <c r="C26" s="10" t="s">
        <v>6</v>
      </c>
      <c r="D26" s="10" t="s">
        <v>54</v>
      </c>
      <c r="E26" s="23" t="s">
        <v>55</v>
      </c>
      <c r="F26" s="23"/>
      <c r="G26" s="23"/>
      <c r="H26" s="23"/>
      <c r="I26" s="23"/>
      <c r="J26" s="23"/>
      <c r="K26" s="23"/>
      <c r="L26" s="70"/>
    </row>
    <row r="27" spans="1:12" s="14" customFormat="1" ht="15.75" thickBo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2">
      <c r="A28" s="24" t="s">
        <v>9</v>
      </c>
      <c r="B28" s="26" t="s">
        <v>1</v>
      </c>
      <c r="C28" s="45" t="s">
        <v>52</v>
      </c>
      <c r="D28" s="26" t="s">
        <v>0</v>
      </c>
      <c r="E28" s="5">
        <v>7</v>
      </c>
      <c r="F28" s="5">
        <v>6</v>
      </c>
      <c r="G28" s="5">
        <v>5</v>
      </c>
      <c r="H28" s="5">
        <v>4</v>
      </c>
      <c r="I28" s="5">
        <v>3</v>
      </c>
      <c r="J28" s="5">
        <v>2</v>
      </c>
      <c r="K28" s="5">
        <v>1</v>
      </c>
      <c r="L28" s="6">
        <v>0</v>
      </c>
    </row>
    <row r="29" spans="1:12">
      <c r="A29" s="25"/>
      <c r="B29" s="27"/>
      <c r="C29" s="46"/>
      <c r="D29" s="27"/>
      <c r="E29" s="30" t="s">
        <v>58</v>
      </c>
      <c r="F29" s="39"/>
      <c r="G29" s="39"/>
      <c r="H29" s="39"/>
      <c r="I29" s="39"/>
      <c r="J29" s="40"/>
      <c r="K29" s="2" t="s">
        <v>57</v>
      </c>
      <c r="L29" s="8" t="s">
        <v>57</v>
      </c>
    </row>
    <row r="30" spans="1:12" ht="30.75" thickBot="1">
      <c r="A30" s="9" t="s">
        <v>25</v>
      </c>
      <c r="B30" s="10" t="s">
        <v>12</v>
      </c>
      <c r="C30" s="10">
        <v>9</v>
      </c>
      <c r="D30" s="10" t="s">
        <v>15</v>
      </c>
      <c r="E30" s="36" t="s">
        <v>6</v>
      </c>
      <c r="F30" s="37"/>
      <c r="G30" s="37"/>
      <c r="H30" s="37"/>
      <c r="I30" s="37"/>
      <c r="J30" s="38"/>
      <c r="K30" s="18" t="s">
        <v>26</v>
      </c>
      <c r="L30" s="19" t="s">
        <v>27</v>
      </c>
    </row>
    <row r="31" spans="1:12" ht="15.75" thickBo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>
      <c r="A32" s="24" t="s">
        <v>9</v>
      </c>
      <c r="B32" s="26" t="s">
        <v>1</v>
      </c>
      <c r="C32" s="28" t="s">
        <v>52</v>
      </c>
      <c r="D32" s="26" t="s">
        <v>0</v>
      </c>
      <c r="E32" s="5">
        <v>7</v>
      </c>
      <c r="F32" s="5">
        <v>6</v>
      </c>
      <c r="G32" s="5">
        <v>5</v>
      </c>
      <c r="H32" s="5">
        <v>4</v>
      </c>
      <c r="I32" s="5">
        <v>3</v>
      </c>
      <c r="J32" s="5">
        <v>2</v>
      </c>
      <c r="K32" s="5">
        <v>1</v>
      </c>
      <c r="L32" s="6">
        <v>0</v>
      </c>
    </row>
    <row r="33" spans="1:12">
      <c r="A33" s="25"/>
      <c r="B33" s="27"/>
      <c r="C33" s="29"/>
      <c r="D33" s="27"/>
      <c r="E33" s="30" t="s">
        <v>58</v>
      </c>
      <c r="F33" s="39"/>
      <c r="G33" s="39"/>
      <c r="H33" s="39"/>
      <c r="I33" s="40"/>
      <c r="J33" s="33" t="s">
        <v>57</v>
      </c>
      <c r="K33" s="34"/>
      <c r="L33" s="35"/>
    </row>
    <row r="34" spans="1:12" ht="15.75" thickBot="1">
      <c r="A34" s="9" t="s">
        <v>28</v>
      </c>
      <c r="B34" s="10" t="s">
        <v>12</v>
      </c>
      <c r="C34" s="10">
        <v>9</v>
      </c>
      <c r="D34" s="10" t="s">
        <v>32</v>
      </c>
      <c r="E34" s="36" t="s">
        <v>6</v>
      </c>
      <c r="F34" s="37"/>
      <c r="G34" s="37"/>
      <c r="H34" s="37"/>
      <c r="I34" s="38"/>
      <c r="J34" s="47" t="s">
        <v>36</v>
      </c>
      <c r="K34" s="47"/>
      <c r="L34" s="48"/>
    </row>
    <row r="35" spans="1:12" ht="15.75" thickBo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>
      <c r="A36" s="24" t="s">
        <v>9</v>
      </c>
      <c r="B36" s="26" t="s">
        <v>1</v>
      </c>
      <c r="C36" s="28" t="s">
        <v>52</v>
      </c>
      <c r="D36" s="26" t="s">
        <v>0</v>
      </c>
      <c r="E36" s="5">
        <v>7</v>
      </c>
      <c r="F36" s="5">
        <v>6</v>
      </c>
      <c r="G36" s="5">
        <v>5</v>
      </c>
      <c r="H36" s="5">
        <v>4</v>
      </c>
      <c r="I36" s="5">
        <v>3</v>
      </c>
      <c r="J36" s="5">
        <v>2</v>
      </c>
      <c r="K36" s="5">
        <v>1</v>
      </c>
      <c r="L36" s="6">
        <v>0</v>
      </c>
    </row>
    <row r="37" spans="1:12">
      <c r="A37" s="25"/>
      <c r="B37" s="27"/>
      <c r="C37" s="29"/>
      <c r="D37" s="27"/>
      <c r="E37" s="30" t="s">
        <v>58</v>
      </c>
      <c r="F37" s="40"/>
      <c r="G37" s="33" t="s">
        <v>57</v>
      </c>
      <c r="H37" s="34"/>
      <c r="I37" s="34"/>
      <c r="J37" s="34"/>
      <c r="K37" s="34"/>
      <c r="L37" s="35"/>
    </row>
    <row r="38" spans="1:12" ht="15.75" thickBot="1">
      <c r="A38" s="9" t="s">
        <v>29</v>
      </c>
      <c r="B38" s="10" t="s">
        <v>12</v>
      </c>
      <c r="C38" s="10">
        <v>9</v>
      </c>
      <c r="D38" s="10" t="s">
        <v>33</v>
      </c>
      <c r="E38" s="36" t="s">
        <v>6</v>
      </c>
      <c r="F38" s="38"/>
      <c r="G38" s="47" t="s">
        <v>38</v>
      </c>
      <c r="H38" s="47"/>
      <c r="I38" s="47"/>
      <c r="J38" s="47"/>
      <c r="K38" s="47"/>
      <c r="L38" s="48"/>
    </row>
    <row r="39" spans="1:12" ht="15.75" thickBo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>
      <c r="A40" s="24" t="s">
        <v>9</v>
      </c>
      <c r="B40" s="26" t="s">
        <v>1</v>
      </c>
      <c r="C40" s="28" t="s">
        <v>52</v>
      </c>
      <c r="D40" s="26" t="s">
        <v>0</v>
      </c>
      <c r="E40" s="5">
        <v>7</v>
      </c>
      <c r="F40" s="5">
        <v>6</v>
      </c>
      <c r="G40" s="5">
        <v>5</v>
      </c>
      <c r="H40" s="5">
        <v>4</v>
      </c>
      <c r="I40" s="5">
        <v>3</v>
      </c>
      <c r="J40" s="5">
        <v>2</v>
      </c>
      <c r="K40" s="5">
        <v>1</v>
      </c>
      <c r="L40" s="6">
        <v>0</v>
      </c>
    </row>
    <row r="41" spans="1:12">
      <c r="A41" s="25"/>
      <c r="B41" s="27"/>
      <c r="C41" s="29"/>
      <c r="D41" s="27"/>
      <c r="E41" s="30" t="s">
        <v>58</v>
      </c>
      <c r="F41" s="31"/>
      <c r="G41" s="31"/>
      <c r="H41" s="31"/>
      <c r="I41" s="32"/>
      <c r="J41" s="33" t="s">
        <v>57</v>
      </c>
      <c r="K41" s="34"/>
      <c r="L41" s="35"/>
    </row>
    <row r="42" spans="1:12" ht="15.75" thickBot="1">
      <c r="A42" s="9" t="s">
        <v>30</v>
      </c>
      <c r="B42" s="10" t="s">
        <v>12</v>
      </c>
      <c r="C42" s="10">
        <v>9</v>
      </c>
      <c r="D42" s="10" t="s">
        <v>34</v>
      </c>
      <c r="E42" s="36" t="s">
        <v>6</v>
      </c>
      <c r="F42" s="37"/>
      <c r="G42" s="37"/>
      <c r="H42" s="37"/>
      <c r="I42" s="38"/>
      <c r="J42" s="47" t="s">
        <v>39</v>
      </c>
      <c r="K42" s="47"/>
      <c r="L42" s="48"/>
    </row>
    <row r="43" spans="1:12" ht="15.75" thickBo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2">
      <c r="A44" s="24" t="s">
        <v>9</v>
      </c>
      <c r="B44" s="26" t="s">
        <v>1</v>
      </c>
      <c r="C44" s="28" t="s">
        <v>52</v>
      </c>
      <c r="D44" s="26" t="s">
        <v>0</v>
      </c>
      <c r="E44" s="5">
        <v>7</v>
      </c>
      <c r="F44" s="5">
        <v>6</v>
      </c>
      <c r="G44" s="5">
        <v>5</v>
      </c>
      <c r="H44" s="5">
        <v>4</v>
      </c>
      <c r="I44" s="5">
        <v>3</v>
      </c>
      <c r="J44" s="5">
        <v>2</v>
      </c>
      <c r="K44" s="5">
        <v>1</v>
      </c>
      <c r="L44" s="6">
        <v>0</v>
      </c>
    </row>
    <row r="45" spans="1:12">
      <c r="A45" s="25"/>
      <c r="B45" s="27"/>
      <c r="C45" s="29"/>
      <c r="D45" s="27"/>
      <c r="E45" s="30" t="s">
        <v>58</v>
      </c>
      <c r="F45" s="31"/>
      <c r="G45" s="32"/>
      <c r="H45" s="33" t="s">
        <v>57</v>
      </c>
      <c r="I45" s="34"/>
      <c r="J45" s="34"/>
      <c r="K45" s="34"/>
      <c r="L45" s="35"/>
    </row>
    <row r="46" spans="1:12" ht="15.75" thickBot="1">
      <c r="A46" s="9" t="s">
        <v>31</v>
      </c>
      <c r="B46" s="10" t="s">
        <v>12</v>
      </c>
      <c r="C46" s="10">
        <v>9</v>
      </c>
      <c r="D46" s="10" t="s">
        <v>35</v>
      </c>
      <c r="E46" s="36" t="s">
        <v>6</v>
      </c>
      <c r="F46" s="37"/>
      <c r="G46" s="38"/>
      <c r="H46" s="47" t="s">
        <v>37</v>
      </c>
      <c r="I46" s="47"/>
      <c r="J46" s="47"/>
      <c r="K46" s="47"/>
      <c r="L46" s="48"/>
    </row>
    <row r="47" spans="1:12" ht="15.75" thickBo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>
      <c r="A48" s="24" t="s">
        <v>9</v>
      </c>
      <c r="B48" s="26" t="s">
        <v>1</v>
      </c>
      <c r="C48" s="28" t="s">
        <v>52</v>
      </c>
      <c r="D48" s="26" t="s">
        <v>0</v>
      </c>
      <c r="E48" s="5">
        <v>7</v>
      </c>
      <c r="F48" s="5">
        <v>6</v>
      </c>
      <c r="G48" s="5">
        <v>5</v>
      </c>
      <c r="H48" s="5">
        <v>4</v>
      </c>
      <c r="I48" s="5">
        <v>3</v>
      </c>
      <c r="J48" s="5">
        <v>2</v>
      </c>
      <c r="K48" s="5">
        <v>1</v>
      </c>
      <c r="L48" s="6">
        <v>0</v>
      </c>
    </row>
    <row r="49" spans="1:12">
      <c r="A49" s="25"/>
      <c r="B49" s="27"/>
      <c r="C49" s="29"/>
      <c r="D49" s="27"/>
      <c r="E49" s="30" t="s">
        <v>58</v>
      </c>
      <c r="F49" s="39"/>
      <c r="G49" s="39"/>
      <c r="H49" s="39"/>
      <c r="I49" s="39"/>
      <c r="J49" s="40"/>
      <c r="K49" s="2" t="s">
        <v>57</v>
      </c>
      <c r="L49" s="8" t="s">
        <v>57</v>
      </c>
    </row>
    <row r="50" spans="1:12" ht="30.75" thickBot="1">
      <c r="A50" s="9" t="s">
        <v>40</v>
      </c>
      <c r="B50" s="10" t="s">
        <v>12</v>
      </c>
      <c r="C50" s="10">
        <v>9</v>
      </c>
      <c r="D50" s="10" t="s">
        <v>59</v>
      </c>
      <c r="E50" s="36" t="s">
        <v>6</v>
      </c>
      <c r="F50" s="37"/>
      <c r="G50" s="37"/>
      <c r="H50" s="37"/>
      <c r="I50" s="37"/>
      <c r="J50" s="38"/>
      <c r="K50" s="18" t="s">
        <v>26</v>
      </c>
      <c r="L50" s="19" t="s">
        <v>27</v>
      </c>
    </row>
    <row r="51" spans="1:12" ht="15.75" thickBo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24" t="s">
        <v>9</v>
      </c>
      <c r="B52" s="26" t="s">
        <v>1</v>
      </c>
      <c r="C52" s="28" t="s">
        <v>52</v>
      </c>
      <c r="D52" s="26" t="s">
        <v>0</v>
      </c>
      <c r="E52" s="5">
        <v>7</v>
      </c>
      <c r="F52" s="5">
        <v>6</v>
      </c>
      <c r="G52" s="5">
        <v>5</v>
      </c>
      <c r="H52" s="5">
        <v>4</v>
      </c>
      <c r="I52" s="5">
        <v>3</v>
      </c>
      <c r="J52" s="5">
        <v>2</v>
      </c>
      <c r="K52" s="5">
        <v>1</v>
      </c>
      <c r="L52" s="6">
        <v>0</v>
      </c>
    </row>
    <row r="53" spans="1:12">
      <c r="A53" s="25"/>
      <c r="B53" s="27"/>
      <c r="C53" s="29"/>
      <c r="D53" s="27"/>
      <c r="E53" s="30" t="s">
        <v>58</v>
      </c>
      <c r="F53" s="39"/>
      <c r="G53" s="39"/>
      <c r="H53" s="39"/>
      <c r="I53" s="40"/>
      <c r="J53" s="33" t="s">
        <v>57</v>
      </c>
      <c r="K53" s="34"/>
      <c r="L53" s="35"/>
    </row>
    <row r="54" spans="1:12" ht="15.75" thickBot="1">
      <c r="A54" s="7" t="s">
        <v>41</v>
      </c>
      <c r="B54" s="2" t="s">
        <v>12</v>
      </c>
      <c r="C54" s="2">
        <v>9</v>
      </c>
      <c r="D54" s="2" t="s">
        <v>60</v>
      </c>
      <c r="E54" s="36" t="s">
        <v>6</v>
      </c>
      <c r="F54" s="37"/>
      <c r="G54" s="37"/>
      <c r="H54" s="37"/>
      <c r="I54" s="38"/>
      <c r="J54" s="47" t="s">
        <v>36</v>
      </c>
      <c r="K54" s="47"/>
      <c r="L54" s="48"/>
    </row>
    <row r="55" spans="1:12" ht="15.75" thickBo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24" t="s">
        <v>9</v>
      </c>
      <c r="B56" s="26" t="s">
        <v>1</v>
      </c>
      <c r="C56" s="28" t="s">
        <v>52</v>
      </c>
      <c r="D56" s="26" t="s">
        <v>0</v>
      </c>
      <c r="E56" s="5">
        <v>7</v>
      </c>
      <c r="F56" s="5">
        <v>6</v>
      </c>
      <c r="G56" s="5">
        <v>5</v>
      </c>
      <c r="H56" s="5">
        <v>4</v>
      </c>
      <c r="I56" s="5">
        <v>3</v>
      </c>
      <c r="J56" s="5">
        <v>2</v>
      </c>
      <c r="K56" s="5">
        <v>1</v>
      </c>
      <c r="L56" s="6">
        <v>0</v>
      </c>
    </row>
    <row r="57" spans="1:12">
      <c r="A57" s="25"/>
      <c r="B57" s="27"/>
      <c r="C57" s="29"/>
      <c r="D57" s="27"/>
      <c r="E57" s="30" t="s">
        <v>58</v>
      </c>
      <c r="F57" s="40"/>
      <c r="G57" s="33" t="s">
        <v>57</v>
      </c>
      <c r="H57" s="34"/>
      <c r="I57" s="34"/>
      <c r="J57" s="34"/>
      <c r="K57" s="34"/>
      <c r="L57" s="35"/>
    </row>
    <row r="58" spans="1:12" ht="15.75" thickBot="1">
      <c r="A58" s="7" t="s">
        <v>42</v>
      </c>
      <c r="B58" s="2" t="s">
        <v>12</v>
      </c>
      <c r="C58" s="2">
        <v>9</v>
      </c>
      <c r="D58" s="2" t="s">
        <v>61</v>
      </c>
      <c r="E58" s="36" t="s">
        <v>6</v>
      </c>
      <c r="F58" s="38"/>
      <c r="G58" s="47" t="s">
        <v>38</v>
      </c>
      <c r="H58" s="47"/>
      <c r="I58" s="47"/>
      <c r="J58" s="47"/>
      <c r="K58" s="47"/>
      <c r="L58" s="48"/>
    </row>
    <row r="59" spans="1:12" ht="15.75" thickBo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A60" s="24" t="s">
        <v>9</v>
      </c>
      <c r="B60" s="26" t="s">
        <v>1</v>
      </c>
      <c r="C60" s="28" t="s">
        <v>52</v>
      </c>
      <c r="D60" s="26" t="s">
        <v>0</v>
      </c>
      <c r="E60" s="5">
        <v>7</v>
      </c>
      <c r="F60" s="5">
        <v>6</v>
      </c>
      <c r="G60" s="5">
        <v>5</v>
      </c>
      <c r="H60" s="5">
        <v>4</v>
      </c>
      <c r="I60" s="5">
        <v>3</v>
      </c>
      <c r="J60" s="5">
        <v>2</v>
      </c>
      <c r="K60" s="5">
        <v>1</v>
      </c>
      <c r="L60" s="6">
        <v>0</v>
      </c>
    </row>
    <row r="61" spans="1:12">
      <c r="A61" s="25"/>
      <c r="B61" s="27"/>
      <c r="C61" s="29"/>
      <c r="D61" s="27"/>
      <c r="E61" s="30" t="s">
        <v>58</v>
      </c>
      <c r="F61" s="31"/>
      <c r="G61" s="31"/>
      <c r="H61" s="31"/>
      <c r="I61" s="32"/>
      <c r="J61" s="33" t="s">
        <v>57</v>
      </c>
      <c r="K61" s="34"/>
      <c r="L61" s="35"/>
    </row>
    <row r="62" spans="1:12" ht="15.75" thickBot="1">
      <c r="A62" s="7" t="s">
        <v>43</v>
      </c>
      <c r="B62" s="2" t="s">
        <v>12</v>
      </c>
      <c r="C62" s="2">
        <v>9</v>
      </c>
      <c r="D62" s="2" t="s">
        <v>62</v>
      </c>
      <c r="E62" s="36" t="s">
        <v>6</v>
      </c>
      <c r="F62" s="37"/>
      <c r="G62" s="37"/>
      <c r="H62" s="37"/>
      <c r="I62" s="38"/>
      <c r="J62" s="47" t="s">
        <v>39</v>
      </c>
      <c r="K62" s="47"/>
      <c r="L62" s="48"/>
    </row>
    <row r="63" spans="1:12" ht="15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2">
      <c r="A64" s="24" t="s">
        <v>9</v>
      </c>
      <c r="B64" s="26" t="s">
        <v>1</v>
      </c>
      <c r="C64" s="28" t="s">
        <v>52</v>
      </c>
      <c r="D64" s="26" t="s">
        <v>0</v>
      </c>
      <c r="E64" s="5">
        <v>7</v>
      </c>
      <c r="F64" s="5">
        <v>6</v>
      </c>
      <c r="G64" s="5">
        <v>5</v>
      </c>
      <c r="H64" s="5">
        <v>4</v>
      </c>
      <c r="I64" s="5">
        <v>3</v>
      </c>
      <c r="J64" s="5">
        <v>2</v>
      </c>
      <c r="K64" s="5">
        <v>1</v>
      </c>
      <c r="L64" s="6">
        <v>0</v>
      </c>
    </row>
    <row r="65" spans="1:12">
      <c r="A65" s="25"/>
      <c r="B65" s="27"/>
      <c r="C65" s="29"/>
      <c r="D65" s="27"/>
      <c r="E65" s="30" t="s">
        <v>58</v>
      </c>
      <c r="F65" s="31"/>
      <c r="G65" s="32"/>
      <c r="H65" s="33" t="s">
        <v>57</v>
      </c>
      <c r="I65" s="34"/>
      <c r="J65" s="34"/>
      <c r="K65" s="34"/>
      <c r="L65" s="35"/>
    </row>
    <row r="66" spans="1:12" ht="15.75" thickBot="1">
      <c r="A66" s="7" t="s">
        <v>44</v>
      </c>
      <c r="B66" s="2" t="s">
        <v>12</v>
      </c>
      <c r="C66" s="2">
        <v>9</v>
      </c>
      <c r="D66" s="2" t="s">
        <v>63</v>
      </c>
      <c r="E66" s="36" t="s">
        <v>6</v>
      </c>
      <c r="F66" s="37"/>
      <c r="G66" s="38"/>
      <c r="H66" s="47" t="s">
        <v>37</v>
      </c>
      <c r="I66" s="47"/>
      <c r="J66" s="47"/>
      <c r="K66" s="47"/>
      <c r="L66" s="48"/>
    </row>
    <row r="67" spans="1:12" ht="15.75" thickBo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1:12">
      <c r="A68" s="24" t="s">
        <v>9</v>
      </c>
      <c r="B68" s="26" t="s">
        <v>1</v>
      </c>
      <c r="C68" s="28" t="s">
        <v>52</v>
      </c>
      <c r="D68" s="26" t="s">
        <v>0</v>
      </c>
      <c r="E68" s="5">
        <v>7</v>
      </c>
      <c r="F68" s="5">
        <v>6</v>
      </c>
      <c r="G68" s="5">
        <v>5</v>
      </c>
      <c r="H68" s="5">
        <v>4</v>
      </c>
      <c r="I68" s="5">
        <v>3</v>
      </c>
      <c r="J68" s="5">
        <v>2</v>
      </c>
      <c r="K68" s="5">
        <v>1</v>
      </c>
      <c r="L68" s="6">
        <v>0</v>
      </c>
    </row>
    <row r="69" spans="1:12">
      <c r="A69" s="25"/>
      <c r="B69" s="27"/>
      <c r="C69" s="29"/>
      <c r="D69" s="27"/>
      <c r="E69" s="30" t="s">
        <v>58</v>
      </c>
      <c r="F69" s="31"/>
      <c r="G69" s="31"/>
      <c r="H69" s="32"/>
      <c r="I69" s="2" t="s">
        <v>57</v>
      </c>
      <c r="J69" s="2" t="s">
        <v>57</v>
      </c>
      <c r="K69" s="2" t="s">
        <v>57</v>
      </c>
      <c r="L69" s="17" t="s">
        <v>57</v>
      </c>
    </row>
    <row r="70" spans="1:12" ht="30.75" thickBot="1">
      <c r="A70" s="9" t="s">
        <v>45</v>
      </c>
      <c r="B70" s="10" t="s">
        <v>12</v>
      </c>
      <c r="C70" s="10">
        <v>9</v>
      </c>
      <c r="D70" s="10" t="s">
        <v>64</v>
      </c>
      <c r="E70" s="36" t="s">
        <v>6</v>
      </c>
      <c r="F70" s="37"/>
      <c r="G70" s="37"/>
      <c r="H70" s="38"/>
      <c r="I70" s="20" t="s">
        <v>50</v>
      </c>
      <c r="J70" s="20" t="s">
        <v>51</v>
      </c>
      <c r="K70" s="18" t="s">
        <v>26</v>
      </c>
      <c r="L70" s="19" t="s">
        <v>27</v>
      </c>
    </row>
    <row r="71" spans="1:12" ht="15.75" thickBo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1:12">
      <c r="A72" s="24" t="s">
        <v>9</v>
      </c>
      <c r="B72" s="26" t="s">
        <v>1</v>
      </c>
      <c r="C72" s="28" t="s">
        <v>52</v>
      </c>
      <c r="D72" s="26" t="s">
        <v>0</v>
      </c>
      <c r="E72" s="5">
        <v>7</v>
      </c>
      <c r="F72" s="5">
        <v>6</v>
      </c>
      <c r="G72" s="5">
        <v>5</v>
      </c>
      <c r="H72" s="5">
        <v>4</v>
      </c>
      <c r="I72" s="5">
        <v>3</v>
      </c>
      <c r="J72" s="5">
        <v>2</v>
      </c>
      <c r="K72" s="5">
        <v>1</v>
      </c>
      <c r="L72" s="6">
        <v>0</v>
      </c>
    </row>
    <row r="73" spans="1:12">
      <c r="A73" s="25"/>
      <c r="B73" s="27"/>
      <c r="C73" s="29"/>
      <c r="D73" s="27"/>
      <c r="E73" s="30" t="s">
        <v>58</v>
      </c>
      <c r="F73" s="39"/>
      <c r="G73" s="39"/>
      <c r="H73" s="39"/>
      <c r="I73" s="40"/>
      <c r="J73" s="33" t="s">
        <v>57</v>
      </c>
      <c r="K73" s="34"/>
      <c r="L73" s="35"/>
    </row>
    <row r="74" spans="1:12" ht="15.75" thickBot="1">
      <c r="A74" s="7" t="s">
        <v>46</v>
      </c>
      <c r="B74" s="2" t="s">
        <v>12</v>
      </c>
      <c r="C74" s="2">
        <v>9</v>
      </c>
      <c r="D74" s="2" t="s">
        <v>65</v>
      </c>
      <c r="E74" s="36" t="s">
        <v>6</v>
      </c>
      <c r="F74" s="37"/>
      <c r="G74" s="37"/>
      <c r="H74" s="37"/>
      <c r="I74" s="38"/>
      <c r="J74" s="47" t="s">
        <v>36</v>
      </c>
      <c r="K74" s="47"/>
      <c r="L74" s="48"/>
    </row>
    <row r="75" spans="1:12" ht="15.75" thickBo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</row>
    <row r="76" spans="1:12">
      <c r="A76" s="24" t="s">
        <v>9</v>
      </c>
      <c r="B76" s="26" t="s">
        <v>1</v>
      </c>
      <c r="C76" s="28" t="s">
        <v>52</v>
      </c>
      <c r="D76" s="26" t="s">
        <v>0</v>
      </c>
      <c r="E76" s="5">
        <v>7</v>
      </c>
      <c r="F76" s="5">
        <v>6</v>
      </c>
      <c r="G76" s="5">
        <v>5</v>
      </c>
      <c r="H76" s="5">
        <v>4</v>
      </c>
      <c r="I76" s="5">
        <v>3</v>
      </c>
      <c r="J76" s="5">
        <v>2</v>
      </c>
      <c r="K76" s="5">
        <v>1</v>
      </c>
      <c r="L76" s="6">
        <v>0</v>
      </c>
    </row>
    <row r="77" spans="1:12">
      <c r="A77" s="25"/>
      <c r="B77" s="27"/>
      <c r="C77" s="29"/>
      <c r="D77" s="27"/>
      <c r="E77" s="30" t="s">
        <v>58</v>
      </c>
      <c r="F77" s="40"/>
      <c r="G77" s="33" t="s">
        <v>57</v>
      </c>
      <c r="H77" s="34"/>
      <c r="I77" s="34"/>
      <c r="J77" s="34"/>
      <c r="K77" s="34"/>
      <c r="L77" s="35"/>
    </row>
    <row r="78" spans="1:12" ht="15.75" thickBot="1">
      <c r="A78" s="7" t="s">
        <v>47</v>
      </c>
      <c r="B78" s="2" t="s">
        <v>12</v>
      </c>
      <c r="C78" s="2">
        <v>9</v>
      </c>
      <c r="D78" s="2" t="s">
        <v>66</v>
      </c>
      <c r="E78" s="36" t="s">
        <v>6</v>
      </c>
      <c r="F78" s="38"/>
      <c r="G78" s="47" t="s">
        <v>38</v>
      </c>
      <c r="H78" s="47"/>
      <c r="I78" s="47"/>
      <c r="J78" s="47"/>
      <c r="K78" s="47"/>
      <c r="L78" s="48"/>
    </row>
    <row r="79" spans="1:12" ht="15.75" thickBo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</row>
    <row r="80" spans="1:12">
      <c r="A80" s="24" t="s">
        <v>9</v>
      </c>
      <c r="B80" s="26" t="s">
        <v>1</v>
      </c>
      <c r="C80" s="28" t="s">
        <v>52</v>
      </c>
      <c r="D80" s="26" t="s">
        <v>0</v>
      </c>
      <c r="E80" s="5">
        <v>7</v>
      </c>
      <c r="F80" s="5">
        <v>6</v>
      </c>
      <c r="G80" s="5">
        <v>5</v>
      </c>
      <c r="H80" s="5">
        <v>4</v>
      </c>
      <c r="I80" s="5">
        <v>3</v>
      </c>
      <c r="J80" s="5">
        <v>2</v>
      </c>
      <c r="K80" s="5">
        <v>1</v>
      </c>
      <c r="L80" s="6">
        <v>0</v>
      </c>
    </row>
    <row r="81" spans="1:36">
      <c r="A81" s="25"/>
      <c r="B81" s="27"/>
      <c r="C81" s="29"/>
      <c r="D81" s="27"/>
      <c r="E81" s="30" t="s">
        <v>58</v>
      </c>
      <c r="F81" s="31"/>
      <c r="G81" s="31"/>
      <c r="H81" s="31"/>
      <c r="I81" s="32"/>
      <c r="J81" s="33" t="s">
        <v>57</v>
      </c>
      <c r="K81" s="34"/>
      <c r="L81" s="35"/>
    </row>
    <row r="82" spans="1:36" ht="15.75" thickBot="1">
      <c r="A82" s="7" t="s">
        <v>48</v>
      </c>
      <c r="B82" s="2" t="s">
        <v>12</v>
      </c>
      <c r="C82" s="2">
        <v>9</v>
      </c>
      <c r="D82" s="2" t="s">
        <v>67</v>
      </c>
      <c r="E82" s="36" t="s">
        <v>6</v>
      </c>
      <c r="F82" s="37"/>
      <c r="G82" s="37"/>
      <c r="H82" s="37"/>
      <c r="I82" s="38"/>
      <c r="J82" s="47" t="s">
        <v>39</v>
      </c>
      <c r="K82" s="47"/>
      <c r="L82" s="48"/>
    </row>
    <row r="83" spans="1:36" ht="15.75" thickBo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36">
      <c r="A84" s="24" t="s">
        <v>9</v>
      </c>
      <c r="B84" s="26" t="s">
        <v>1</v>
      </c>
      <c r="C84" s="28" t="s">
        <v>52</v>
      </c>
      <c r="D84" s="26" t="s">
        <v>0</v>
      </c>
      <c r="E84" s="5">
        <v>7</v>
      </c>
      <c r="F84" s="5">
        <v>6</v>
      </c>
      <c r="G84" s="5">
        <v>5</v>
      </c>
      <c r="H84" s="5">
        <v>4</v>
      </c>
      <c r="I84" s="5">
        <v>3</v>
      </c>
      <c r="J84" s="5">
        <v>2</v>
      </c>
      <c r="K84" s="5">
        <v>1</v>
      </c>
      <c r="L84" s="6">
        <v>0</v>
      </c>
    </row>
    <row r="85" spans="1:36">
      <c r="A85" s="25"/>
      <c r="B85" s="27"/>
      <c r="C85" s="29"/>
      <c r="D85" s="27"/>
      <c r="E85" s="30" t="s">
        <v>58</v>
      </c>
      <c r="F85" s="31"/>
      <c r="G85" s="32"/>
      <c r="H85" s="33" t="s">
        <v>57</v>
      </c>
      <c r="I85" s="34"/>
      <c r="J85" s="34"/>
      <c r="K85" s="34"/>
      <c r="L85" s="35"/>
    </row>
    <row r="86" spans="1:36" ht="15.75" thickBot="1">
      <c r="A86" s="9" t="s">
        <v>49</v>
      </c>
      <c r="B86" s="10" t="s">
        <v>12</v>
      </c>
      <c r="C86" s="10">
        <v>9</v>
      </c>
      <c r="D86" s="10" t="s">
        <v>68</v>
      </c>
      <c r="E86" s="36" t="s">
        <v>6</v>
      </c>
      <c r="F86" s="37"/>
      <c r="G86" s="38"/>
      <c r="H86" s="47" t="s">
        <v>37</v>
      </c>
      <c r="I86" s="47"/>
      <c r="J86" s="47"/>
      <c r="K86" s="47"/>
      <c r="L86" s="48"/>
    </row>
    <row r="87" spans="1:36" ht="15.75" thickBot="1"/>
    <row r="88" spans="1:36">
      <c r="A88" s="24" t="s">
        <v>9</v>
      </c>
      <c r="B88" s="26" t="s">
        <v>1</v>
      </c>
      <c r="C88" s="28" t="s">
        <v>52</v>
      </c>
      <c r="D88" s="26" t="s">
        <v>0</v>
      </c>
      <c r="E88" s="5">
        <v>7</v>
      </c>
      <c r="F88" s="5">
        <v>6</v>
      </c>
      <c r="G88" s="5">
        <v>5</v>
      </c>
      <c r="H88" s="5">
        <v>4</v>
      </c>
      <c r="I88" s="5">
        <v>3</v>
      </c>
      <c r="J88" s="5">
        <v>2</v>
      </c>
      <c r="K88" s="5">
        <v>1</v>
      </c>
      <c r="L88" s="6">
        <v>0</v>
      </c>
    </row>
    <row r="89" spans="1:36">
      <c r="A89" s="25"/>
      <c r="B89" s="27"/>
      <c r="C89" s="29"/>
      <c r="D89" s="27"/>
      <c r="E89" s="22" t="s">
        <v>58</v>
      </c>
      <c r="F89" s="22"/>
      <c r="G89" s="22"/>
      <c r="H89" s="22"/>
      <c r="I89" s="22"/>
      <c r="J89" s="22"/>
      <c r="K89" s="22"/>
      <c r="L89" s="17" t="s">
        <v>57</v>
      </c>
    </row>
    <row r="90" spans="1:36" ht="30.75" thickBot="1">
      <c r="A90" s="9" t="s">
        <v>69</v>
      </c>
      <c r="B90" s="10" t="s">
        <v>12</v>
      </c>
      <c r="C90" s="10">
        <v>9</v>
      </c>
      <c r="D90" s="10" t="s">
        <v>70</v>
      </c>
      <c r="E90" s="23" t="s">
        <v>6</v>
      </c>
      <c r="F90" s="23"/>
      <c r="G90" s="23"/>
      <c r="H90" s="23"/>
      <c r="I90" s="23"/>
      <c r="J90" s="23"/>
      <c r="K90" s="23"/>
      <c r="L90" s="21" t="s">
        <v>71</v>
      </c>
    </row>
    <row r="91" spans="1:36" ht="15.75" thickBot="1"/>
    <row r="92" spans="1:36">
      <c r="A92" s="24" t="s">
        <v>9</v>
      </c>
      <c r="B92" s="26" t="s">
        <v>1</v>
      </c>
      <c r="C92" s="28" t="s">
        <v>52</v>
      </c>
      <c r="D92" s="26" t="s">
        <v>0</v>
      </c>
      <c r="E92" s="5">
        <v>31</v>
      </c>
      <c r="F92" s="5">
        <v>30</v>
      </c>
      <c r="G92" s="5">
        <v>29</v>
      </c>
      <c r="H92" s="5">
        <v>28</v>
      </c>
      <c r="I92" s="5">
        <v>27</v>
      </c>
      <c r="J92" s="5">
        <v>26</v>
      </c>
      <c r="K92" s="5">
        <v>25</v>
      </c>
      <c r="L92" s="15">
        <v>24</v>
      </c>
      <c r="M92" s="5">
        <v>23</v>
      </c>
      <c r="N92" s="5">
        <v>22</v>
      </c>
      <c r="O92" s="5">
        <v>21</v>
      </c>
      <c r="P92" s="5">
        <v>20</v>
      </c>
      <c r="Q92" s="5">
        <v>19</v>
      </c>
      <c r="R92" s="5">
        <v>18</v>
      </c>
      <c r="S92" s="5">
        <v>17</v>
      </c>
      <c r="T92" s="15">
        <v>16</v>
      </c>
      <c r="U92" s="5">
        <v>15</v>
      </c>
      <c r="V92" s="5">
        <v>14</v>
      </c>
      <c r="W92" s="5">
        <v>13</v>
      </c>
      <c r="X92" s="5">
        <v>12</v>
      </c>
      <c r="Y92" s="5">
        <v>11</v>
      </c>
      <c r="Z92" s="5">
        <v>10</v>
      </c>
      <c r="AA92" s="5">
        <v>9</v>
      </c>
      <c r="AB92" s="56">
        <v>8</v>
      </c>
      <c r="AC92" s="4">
        <v>7</v>
      </c>
      <c r="AD92" s="5">
        <v>6</v>
      </c>
      <c r="AE92" s="5">
        <v>5</v>
      </c>
      <c r="AF92" s="5">
        <v>4</v>
      </c>
      <c r="AG92" s="5">
        <v>3</v>
      </c>
      <c r="AH92" s="5">
        <v>2</v>
      </c>
      <c r="AI92" s="5">
        <v>1</v>
      </c>
      <c r="AJ92" s="15">
        <v>0</v>
      </c>
    </row>
    <row r="93" spans="1:36">
      <c r="A93" s="25"/>
      <c r="B93" s="27"/>
      <c r="C93" s="29"/>
      <c r="D93" s="27"/>
      <c r="E93" s="52" t="s">
        <v>57</v>
      </c>
      <c r="F93" s="53"/>
      <c r="G93" s="53"/>
      <c r="H93" s="53"/>
      <c r="I93" s="53"/>
      <c r="J93" s="54"/>
      <c r="K93" s="52" t="s">
        <v>57</v>
      </c>
      <c r="L93" s="53"/>
      <c r="M93" s="54"/>
      <c r="N93" s="52" t="s">
        <v>57</v>
      </c>
      <c r="O93" s="53"/>
      <c r="P93" s="53"/>
      <c r="Q93" s="53"/>
      <c r="R93" s="53"/>
      <c r="S93" s="54"/>
      <c r="T93" s="52" t="s">
        <v>57</v>
      </c>
      <c r="U93" s="53"/>
      <c r="V93" s="53"/>
      <c r="W93" s="53"/>
      <c r="X93" s="53"/>
      <c r="Y93" s="53"/>
      <c r="Z93" s="53"/>
      <c r="AA93" s="53"/>
      <c r="AB93" s="53"/>
      <c r="AC93" s="57" t="s">
        <v>57</v>
      </c>
      <c r="AD93" s="53"/>
      <c r="AE93" s="53"/>
      <c r="AF93" s="53"/>
      <c r="AG93" s="53"/>
      <c r="AH93" s="53"/>
      <c r="AI93" s="53"/>
      <c r="AJ93" s="55"/>
    </row>
    <row r="94" spans="1:36" ht="30">
      <c r="A94" s="58" t="s">
        <v>72</v>
      </c>
      <c r="B94" s="59" t="s">
        <v>12</v>
      </c>
      <c r="C94" s="59">
        <v>7</v>
      </c>
      <c r="D94" s="60" t="s">
        <v>75</v>
      </c>
      <c r="E94" s="61" t="s">
        <v>77</v>
      </c>
      <c r="F94" s="62"/>
      <c r="G94" s="62"/>
      <c r="H94" s="62"/>
      <c r="I94" s="62"/>
      <c r="J94" s="63"/>
      <c r="K94" s="64" t="s">
        <v>78</v>
      </c>
      <c r="L94" s="62"/>
      <c r="M94" s="63"/>
      <c r="N94" s="61" t="s">
        <v>79</v>
      </c>
      <c r="O94" s="62"/>
      <c r="P94" s="62"/>
      <c r="Q94" s="62"/>
      <c r="R94" s="62"/>
      <c r="S94" s="63"/>
      <c r="T94" s="65" t="s">
        <v>80</v>
      </c>
      <c r="U94" s="66"/>
      <c r="V94" s="66"/>
      <c r="W94" s="66"/>
      <c r="X94" s="66"/>
      <c r="Y94" s="66"/>
      <c r="Z94" s="66"/>
      <c r="AA94" s="66"/>
      <c r="AB94" s="66"/>
      <c r="AC94" s="67" t="s">
        <v>81</v>
      </c>
      <c r="AD94" s="62"/>
      <c r="AE94" s="62"/>
      <c r="AF94" s="62"/>
      <c r="AG94" s="62"/>
      <c r="AH94" s="62"/>
      <c r="AI94" s="62"/>
      <c r="AJ94" s="68"/>
    </row>
    <row r="95" spans="1:36" ht="15.75" thickBot="1">
      <c r="A95" s="9" t="s">
        <v>72</v>
      </c>
      <c r="B95" s="11" t="s">
        <v>12</v>
      </c>
      <c r="C95" s="11">
        <v>7</v>
      </c>
      <c r="D95" s="18" t="s">
        <v>76</v>
      </c>
      <c r="E95" s="23" t="s">
        <v>74</v>
      </c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70"/>
    </row>
    <row r="96" spans="1:36" ht="15.75" thickBot="1"/>
    <row r="97" spans="1:12">
      <c r="A97" s="24" t="s">
        <v>9</v>
      </c>
      <c r="B97" s="26" t="s">
        <v>1</v>
      </c>
      <c r="C97" s="28" t="s">
        <v>52</v>
      </c>
      <c r="D97" s="26" t="s">
        <v>0</v>
      </c>
      <c r="E97" s="5">
        <v>7</v>
      </c>
      <c r="F97" s="5">
        <v>6</v>
      </c>
      <c r="G97" s="5">
        <v>5</v>
      </c>
      <c r="H97" s="5">
        <v>4</v>
      </c>
      <c r="I97" s="5">
        <v>3</v>
      </c>
      <c r="J97" s="5">
        <v>2</v>
      </c>
      <c r="K97" s="5">
        <v>1</v>
      </c>
      <c r="L97" s="15">
        <v>0</v>
      </c>
    </row>
    <row r="98" spans="1:12">
      <c r="A98" s="25"/>
      <c r="B98" s="27"/>
      <c r="C98" s="29"/>
      <c r="D98" s="27"/>
      <c r="E98" s="52" t="s">
        <v>57</v>
      </c>
      <c r="F98" s="53"/>
      <c r="G98" s="53"/>
      <c r="H98" s="54"/>
      <c r="I98" s="52" t="s">
        <v>57</v>
      </c>
      <c r="J98" s="53"/>
      <c r="K98" s="53"/>
      <c r="L98" s="54"/>
    </row>
    <row r="99" spans="1:12" ht="15.75" thickBot="1">
      <c r="A99" s="9" t="s">
        <v>82</v>
      </c>
      <c r="B99" s="11" t="s">
        <v>12</v>
      </c>
      <c r="C99" s="11">
        <v>8</v>
      </c>
      <c r="D99" s="11" t="s">
        <v>73</v>
      </c>
      <c r="E99" s="52" t="s">
        <v>83</v>
      </c>
      <c r="F99" s="71"/>
      <c r="G99" s="71"/>
      <c r="H99" s="72"/>
      <c r="I99" s="52" t="s">
        <v>83</v>
      </c>
      <c r="J99" s="71"/>
      <c r="K99" s="71"/>
      <c r="L99" s="72"/>
    </row>
    <row r="100" spans="1:12">
      <c r="A100" s="73" t="s">
        <v>84</v>
      </c>
    </row>
    <row r="101" spans="1:12" ht="15.75" thickBot="1"/>
    <row r="102" spans="1:12">
      <c r="A102" s="24" t="s">
        <v>9</v>
      </c>
      <c r="B102" s="26" t="s">
        <v>1</v>
      </c>
      <c r="C102" s="28" t="s">
        <v>52</v>
      </c>
      <c r="D102" s="26" t="s">
        <v>0</v>
      </c>
      <c r="E102" s="5">
        <v>7</v>
      </c>
      <c r="F102" s="5">
        <v>6</v>
      </c>
      <c r="G102" s="5">
        <v>5</v>
      </c>
      <c r="H102" s="5">
        <v>4</v>
      </c>
      <c r="I102" s="5">
        <v>3</v>
      </c>
      <c r="J102" s="5">
        <v>2</v>
      </c>
      <c r="K102" s="5">
        <v>1</v>
      </c>
      <c r="L102" s="15">
        <v>0</v>
      </c>
    </row>
    <row r="103" spans="1:12">
      <c r="A103" s="25"/>
      <c r="B103" s="27"/>
      <c r="C103" s="29"/>
      <c r="D103" s="27"/>
      <c r="E103" s="52" t="s">
        <v>57</v>
      </c>
      <c r="F103" s="53"/>
      <c r="G103" s="53"/>
      <c r="H103" s="54"/>
      <c r="I103" s="52" t="s">
        <v>57</v>
      </c>
      <c r="J103" s="53"/>
      <c r="K103" s="53"/>
      <c r="L103" s="54"/>
    </row>
    <row r="104" spans="1:12">
      <c r="A104" s="2" t="s">
        <v>18</v>
      </c>
      <c r="B104" s="2" t="s">
        <v>12</v>
      </c>
      <c r="C104" s="2">
        <v>3</v>
      </c>
      <c r="D104" s="2" t="s">
        <v>100</v>
      </c>
      <c r="E104" s="52" t="s">
        <v>83</v>
      </c>
      <c r="F104" s="71"/>
      <c r="G104" s="71"/>
      <c r="H104" s="72"/>
      <c r="I104" s="52" t="s">
        <v>83</v>
      </c>
      <c r="J104" s="71"/>
      <c r="K104" s="71"/>
      <c r="L104" s="72"/>
    </row>
    <row r="105" spans="1:12" ht="15.75" thickBot="1">
      <c r="A105" s="88" t="s">
        <v>11</v>
      </c>
      <c r="B105" s="89" t="s">
        <v>12</v>
      </c>
      <c r="C105" s="89">
        <v>3</v>
      </c>
      <c r="D105" s="89" t="s">
        <v>101</v>
      </c>
      <c r="E105" s="23" t="s">
        <v>99</v>
      </c>
      <c r="F105" s="23"/>
      <c r="G105" s="23"/>
      <c r="H105" s="23"/>
      <c r="I105" s="23"/>
      <c r="J105" s="23"/>
      <c r="K105" s="23"/>
      <c r="L105" s="70"/>
    </row>
    <row r="106" spans="1:12">
      <c r="A106" s="73" t="s">
        <v>98</v>
      </c>
    </row>
    <row r="107" spans="1:12" ht="15.75" thickBot="1"/>
    <row r="108" spans="1:12">
      <c r="A108" s="24" t="s">
        <v>9</v>
      </c>
      <c r="B108" s="26" t="s">
        <v>1</v>
      </c>
      <c r="C108" s="28" t="s">
        <v>52</v>
      </c>
      <c r="D108" s="26" t="s">
        <v>0</v>
      </c>
      <c r="E108" s="5">
        <v>7</v>
      </c>
      <c r="F108" s="5">
        <v>6</v>
      </c>
      <c r="G108" s="5">
        <v>5</v>
      </c>
      <c r="H108" s="5">
        <v>4</v>
      </c>
      <c r="I108" s="5">
        <v>3</v>
      </c>
      <c r="J108" s="5">
        <v>2</v>
      </c>
      <c r="K108" s="5">
        <v>1</v>
      </c>
      <c r="L108" s="15">
        <v>0</v>
      </c>
    </row>
    <row r="109" spans="1:12">
      <c r="A109" s="25"/>
      <c r="B109" s="27"/>
      <c r="C109" s="29"/>
      <c r="D109" s="27"/>
      <c r="E109" s="52" t="s">
        <v>57</v>
      </c>
      <c r="F109" s="53"/>
      <c r="G109" s="53"/>
      <c r="H109" s="54"/>
      <c r="I109" s="52" t="s">
        <v>57</v>
      </c>
      <c r="J109" s="53"/>
      <c r="K109" s="53"/>
      <c r="L109" s="54"/>
    </row>
    <row r="110" spans="1:12" ht="15.75" thickBot="1">
      <c r="A110" s="9" t="s">
        <v>19</v>
      </c>
      <c r="B110" s="11" t="s">
        <v>12</v>
      </c>
      <c r="C110" s="11">
        <v>4</v>
      </c>
      <c r="D110" s="11" t="s">
        <v>100</v>
      </c>
      <c r="E110" s="52" t="s">
        <v>83</v>
      </c>
      <c r="F110" s="71"/>
      <c r="G110" s="71"/>
      <c r="H110" s="72"/>
      <c r="I110" s="52" t="s">
        <v>83</v>
      </c>
      <c r="J110" s="71"/>
      <c r="K110" s="71"/>
      <c r="L110" s="72"/>
    </row>
    <row r="111" spans="1:12" ht="15.75" thickBot="1">
      <c r="A111" s="88" t="s">
        <v>11</v>
      </c>
      <c r="B111" s="89" t="s">
        <v>12</v>
      </c>
      <c r="C111" s="89">
        <v>4</v>
      </c>
      <c r="D111" s="89" t="s">
        <v>101</v>
      </c>
      <c r="E111" s="23" t="s">
        <v>99</v>
      </c>
      <c r="F111" s="23"/>
      <c r="G111" s="23"/>
      <c r="H111" s="23"/>
      <c r="I111" s="23"/>
      <c r="J111" s="23"/>
      <c r="K111" s="23"/>
      <c r="L111" s="70"/>
    </row>
    <row r="112" spans="1:12">
      <c r="A112" s="73" t="s">
        <v>98</v>
      </c>
    </row>
    <row r="113" spans="1:20" ht="15.75" thickBot="1"/>
    <row r="114" spans="1:20">
      <c r="A114" s="24" t="s">
        <v>9</v>
      </c>
      <c r="B114" s="26" t="s">
        <v>1</v>
      </c>
      <c r="C114" s="28" t="s">
        <v>52</v>
      </c>
      <c r="D114" s="26" t="s">
        <v>0</v>
      </c>
      <c r="E114" s="5">
        <v>7</v>
      </c>
      <c r="F114" s="5">
        <v>6</v>
      </c>
      <c r="G114" s="5">
        <v>5</v>
      </c>
      <c r="H114" s="5">
        <v>4</v>
      </c>
      <c r="I114" s="5">
        <v>3</v>
      </c>
      <c r="J114" s="5">
        <v>2</v>
      </c>
      <c r="K114" s="5">
        <v>1</v>
      </c>
      <c r="L114" s="15">
        <v>0</v>
      </c>
    </row>
    <row r="115" spans="1:20">
      <c r="A115" s="25"/>
      <c r="B115" s="27"/>
      <c r="C115" s="29"/>
      <c r="D115" s="27"/>
      <c r="E115" s="52" t="s">
        <v>57</v>
      </c>
      <c r="F115" s="53"/>
      <c r="G115" s="53"/>
      <c r="H115" s="54"/>
      <c r="I115" s="52" t="s">
        <v>57</v>
      </c>
      <c r="J115" s="53"/>
      <c r="K115" s="53"/>
      <c r="L115" s="54"/>
    </row>
    <row r="116" spans="1:20" ht="15.75" thickBot="1">
      <c r="A116" s="9" t="s">
        <v>20</v>
      </c>
      <c r="B116" s="11" t="s">
        <v>12</v>
      </c>
      <c r="C116" s="11">
        <v>5</v>
      </c>
      <c r="D116" s="11" t="s">
        <v>100</v>
      </c>
      <c r="E116" s="52" t="s">
        <v>83</v>
      </c>
      <c r="F116" s="71"/>
      <c r="G116" s="71"/>
      <c r="H116" s="72"/>
      <c r="I116" s="52" t="s">
        <v>83</v>
      </c>
      <c r="J116" s="71"/>
      <c r="K116" s="71"/>
      <c r="L116" s="72"/>
    </row>
    <row r="117" spans="1:20" ht="15.75" thickBot="1">
      <c r="A117" s="88" t="s">
        <v>11</v>
      </c>
      <c r="B117" s="89" t="s">
        <v>12</v>
      </c>
      <c r="C117" s="89">
        <v>5</v>
      </c>
      <c r="D117" s="89" t="s">
        <v>101</v>
      </c>
      <c r="E117" s="23" t="s">
        <v>99</v>
      </c>
      <c r="F117" s="23"/>
      <c r="G117" s="23"/>
      <c r="H117" s="23"/>
      <c r="I117" s="23"/>
      <c r="J117" s="23"/>
      <c r="K117" s="23"/>
      <c r="L117" s="70"/>
    </row>
    <row r="118" spans="1:20">
      <c r="A118" s="73" t="s">
        <v>98</v>
      </c>
    </row>
    <row r="119" spans="1:20" ht="15.75" thickBot="1"/>
    <row r="120" spans="1:20">
      <c r="A120" s="24" t="s">
        <v>9</v>
      </c>
      <c r="B120" s="26" t="s">
        <v>1</v>
      </c>
      <c r="C120" s="45" t="s">
        <v>52</v>
      </c>
      <c r="D120" s="26" t="s">
        <v>0</v>
      </c>
      <c r="E120" s="5">
        <v>15</v>
      </c>
      <c r="F120" s="5">
        <v>14</v>
      </c>
      <c r="G120" s="5">
        <v>13</v>
      </c>
      <c r="H120" s="5">
        <v>12</v>
      </c>
      <c r="I120" s="5">
        <v>11</v>
      </c>
      <c r="J120" s="5">
        <v>10</v>
      </c>
      <c r="K120" s="5">
        <v>9</v>
      </c>
      <c r="L120" s="5">
        <v>8</v>
      </c>
      <c r="M120" s="5">
        <v>7</v>
      </c>
      <c r="N120" s="5">
        <v>6</v>
      </c>
      <c r="O120" s="5">
        <v>5</v>
      </c>
      <c r="P120" s="5">
        <v>4</v>
      </c>
      <c r="Q120" s="5">
        <v>3</v>
      </c>
      <c r="R120" s="5">
        <v>2</v>
      </c>
      <c r="S120" s="5">
        <v>1</v>
      </c>
      <c r="T120" s="15">
        <v>0</v>
      </c>
    </row>
    <row r="121" spans="1:20">
      <c r="A121" s="25"/>
      <c r="B121" s="27"/>
      <c r="C121" s="46"/>
      <c r="D121" s="27"/>
      <c r="E121" s="69" t="s">
        <v>57</v>
      </c>
      <c r="F121" s="69"/>
      <c r="G121" s="69"/>
      <c r="H121" s="69"/>
      <c r="I121" s="51" t="s">
        <v>57</v>
      </c>
      <c r="J121" s="51"/>
      <c r="K121" s="51"/>
      <c r="L121" s="51"/>
      <c r="M121" s="51" t="s">
        <v>57</v>
      </c>
      <c r="N121" s="51"/>
      <c r="O121" s="51"/>
      <c r="P121" s="51"/>
      <c r="Q121" s="51" t="s">
        <v>57</v>
      </c>
      <c r="R121" s="51"/>
      <c r="S121" s="51"/>
      <c r="T121" s="90"/>
    </row>
    <row r="122" spans="1:20" ht="15.75" customHeight="1" thickBot="1">
      <c r="A122" s="9" t="s">
        <v>21</v>
      </c>
      <c r="B122" s="11" t="s">
        <v>12</v>
      </c>
      <c r="C122" s="11">
        <v>6</v>
      </c>
      <c r="D122" s="11" t="s">
        <v>100</v>
      </c>
      <c r="E122" s="91" t="s">
        <v>6</v>
      </c>
      <c r="F122" s="91"/>
      <c r="G122" s="91"/>
      <c r="H122" s="91"/>
      <c r="I122" s="92" t="s">
        <v>104</v>
      </c>
      <c r="J122" s="92"/>
      <c r="K122" s="92"/>
      <c r="L122" s="92"/>
      <c r="M122" s="50" t="s">
        <v>103</v>
      </c>
      <c r="N122" s="50"/>
      <c r="O122" s="50"/>
      <c r="P122" s="50"/>
      <c r="Q122" s="50" t="s">
        <v>102</v>
      </c>
      <c r="R122" s="50"/>
      <c r="S122" s="50"/>
      <c r="T122" s="93"/>
    </row>
    <row r="123" spans="1:20" ht="15.75" thickBot="1">
      <c r="A123" s="88" t="s">
        <v>11</v>
      </c>
      <c r="B123" s="89" t="s">
        <v>12</v>
      </c>
      <c r="C123" s="89">
        <v>6</v>
      </c>
      <c r="D123" s="89" t="s">
        <v>101</v>
      </c>
      <c r="E123" s="94" t="s">
        <v>99</v>
      </c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</row>
    <row r="124" spans="1:20">
      <c r="A124" s="96" t="s">
        <v>105</v>
      </c>
    </row>
  </sheetData>
  <mergeCells count="214">
    <mergeCell ref="E123:T123"/>
    <mergeCell ref="Q122:T122"/>
    <mergeCell ref="M122:P122"/>
    <mergeCell ref="I122:L122"/>
    <mergeCell ref="E122:H122"/>
    <mergeCell ref="Q121:T121"/>
    <mergeCell ref="M121:P121"/>
    <mergeCell ref="E117:L117"/>
    <mergeCell ref="A120:A121"/>
    <mergeCell ref="B120:B121"/>
    <mergeCell ref="C120:C121"/>
    <mergeCell ref="D120:D121"/>
    <mergeCell ref="E121:H121"/>
    <mergeCell ref="I121:L121"/>
    <mergeCell ref="E111:L111"/>
    <mergeCell ref="A114:A115"/>
    <mergeCell ref="B114:B115"/>
    <mergeCell ref="C114:C115"/>
    <mergeCell ref="D114:D115"/>
    <mergeCell ref="E115:H115"/>
    <mergeCell ref="I115:L115"/>
    <mergeCell ref="E116:H116"/>
    <mergeCell ref="I116:L116"/>
    <mergeCell ref="A108:A109"/>
    <mergeCell ref="B108:B109"/>
    <mergeCell ref="C108:C109"/>
    <mergeCell ref="D108:D109"/>
    <mergeCell ref="E109:H109"/>
    <mergeCell ref="I109:L109"/>
    <mergeCell ref="E110:H110"/>
    <mergeCell ref="I110:L110"/>
    <mergeCell ref="E105:L105"/>
    <mergeCell ref="A8:D8"/>
    <mergeCell ref="A102:A103"/>
    <mergeCell ref="B102:B103"/>
    <mergeCell ref="C102:C103"/>
    <mergeCell ref="D102:D103"/>
    <mergeCell ref="E103:H103"/>
    <mergeCell ref="I103:L103"/>
    <mergeCell ref="E104:H104"/>
    <mergeCell ref="I104:L104"/>
    <mergeCell ref="A97:A98"/>
    <mergeCell ref="B97:B98"/>
    <mergeCell ref="C97:C98"/>
    <mergeCell ref="D97:D98"/>
    <mergeCell ref="E98:H98"/>
    <mergeCell ref="I98:L98"/>
    <mergeCell ref="E99:H99"/>
    <mergeCell ref="I99:L99"/>
    <mergeCell ref="E95:AJ95"/>
    <mergeCell ref="E94:J94"/>
    <mergeCell ref="E93:J93"/>
    <mergeCell ref="K93:M93"/>
    <mergeCell ref="K94:M94"/>
    <mergeCell ref="N94:S94"/>
    <mergeCell ref="N93:S93"/>
    <mergeCell ref="T94:AB94"/>
    <mergeCell ref="T93:AB93"/>
    <mergeCell ref="AC94:AJ94"/>
    <mergeCell ref="AC93:AJ93"/>
    <mergeCell ref="A92:A93"/>
    <mergeCell ref="B92:B93"/>
    <mergeCell ref="C92:C93"/>
    <mergeCell ref="D92:D93"/>
    <mergeCell ref="A3:A4"/>
    <mergeCell ref="C3:C4"/>
    <mergeCell ref="J34:L34"/>
    <mergeCell ref="G38:L38"/>
    <mergeCell ref="A9:A10"/>
    <mergeCell ref="B9:B10"/>
    <mergeCell ref="C9:C10"/>
    <mergeCell ref="D9:D10"/>
    <mergeCell ref="K5:L5"/>
    <mergeCell ref="K4:L4"/>
    <mergeCell ref="E5:I5"/>
    <mergeCell ref="E6:L6"/>
    <mergeCell ref="D3:D4"/>
    <mergeCell ref="B3:B4"/>
    <mergeCell ref="E4:I4"/>
    <mergeCell ref="F9:F10"/>
    <mergeCell ref="E9:E10"/>
    <mergeCell ref="G9:H9"/>
    <mergeCell ref="E8:H8"/>
    <mergeCell ref="I8:L8"/>
    <mergeCell ref="I9:I10"/>
    <mergeCell ref="J9:J10"/>
    <mergeCell ref="K9:L9"/>
    <mergeCell ref="A23:A24"/>
    <mergeCell ref="B23:B24"/>
    <mergeCell ref="C23:C24"/>
    <mergeCell ref="D23:D24"/>
    <mergeCell ref="E26:L26"/>
    <mergeCell ref="A28:A29"/>
    <mergeCell ref="B28:B29"/>
    <mergeCell ref="G58:L58"/>
    <mergeCell ref="J62:L62"/>
    <mergeCell ref="J42:L42"/>
    <mergeCell ref="H46:L46"/>
    <mergeCell ref="J54:L54"/>
    <mergeCell ref="E49:J49"/>
    <mergeCell ref="A36:A37"/>
    <mergeCell ref="B36:B37"/>
    <mergeCell ref="C36:C37"/>
    <mergeCell ref="D36:D37"/>
    <mergeCell ref="A40:A41"/>
    <mergeCell ref="B40:B41"/>
    <mergeCell ref="C40:C41"/>
    <mergeCell ref="D40:D41"/>
    <mergeCell ref="C28:C29"/>
    <mergeCell ref="D28:D29"/>
    <mergeCell ref="A32:A33"/>
    <mergeCell ref="B32:B33"/>
    <mergeCell ref="C32:C33"/>
    <mergeCell ref="D32:D33"/>
    <mergeCell ref="C56:C57"/>
    <mergeCell ref="D56:D57"/>
    <mergeCell ref="A44:A45"/>
    <mergeCell ref="B44:B45"/>
    <mergeCell ref="C44:C45"/>
    <mergeCell ref="D44:D45"/>
    <mergeCell ref="A48:A49"/>
    <mergeCell ref="B48:B49"/>
    <mergeCell ref="C48:C49"/>
    <mergeCell ref="D48:D49"/>
    <mergeCell ref="A80:A81"/>
    <mergeCell ref="B80:B81"/>
    <mergeCell ref="C80:C81"/>
    <mergeCell ref="D80:D81"/>
    <mergeCell ref="A68:A69"/>
    <mergeCell ref="B68:B69"/>
    <mergeCell ref="C68:C69"/>
    <mergeCell ref="D68:D69"/>
    <mergeCell ref="A72:A73"/>
    <mergeCell ref="B72:B73"/>
    <mergeCell ref="C72:C73"/>
    <mergeCell ref="D72:D73"/>
    <mergeCell ref="A76:A77"/>
    <mergeCell ref="B76:B77"/>
    <mergeCell ref="C76:C77"/>
    <mergeCell ref="D76:D77"/>
    <mergeCell ref="I25:L25"/>
    <mergeCell ref="G37:L37"/>
    <mergeCell ref="E37:F37"/>
    <mergeCell ref="E38:F38"/>
    <mergeCell ref="E34:I34"/>
    <mergeCell ref="E33:I33"/>
    <mergeCell ref="A60:A61"/>
    <mergeCell ref="B60:B61"/>
    <mergeCell ref="C60:C61"/>
    <mergeCell ref="D60:D61"/>
    <mergeCell ref="A64:A65"/>
    <mergeCell ref="B64:B65"/>
    <mergeCell ref="C64:C65"/>
    <mergeCell ref="D64:D65"/>
    <mergeCell ref="A52:A53"/>
    <mergeCell ref="B52:B53"/>
    <mergeCell ref="C52:C53"/>
    <mergeCell ref="D52:D53"/>
    <mergeCell ref="A56:A57"/>
    <mergeCell ref="B56:B57"/>
    <mergeCell ref="E82:I82"/>
    <mergeCell ref="E58:F58"/>
    <mergeCell ref="E61:I61"/>
    <mergeCell ref="J61:L61"/>
    <mergeCell ref="E62:I62"/>
    <mergeCell ref="E65:G65"/>
    <mergeCell ref="H65:L65"/>
    <mergeCell ref="E50:J50"/>
    <mergeCell ref="E53:I53"/>
    <mergeCell ref="J53:L53"/>
    <mergeCell ref="E54:I54"/>
    <mergeCell ref="E57:F57"/>
    <mergeCell ref="G57:L57"/>
    <mergeCell ref="J82:L82"/>
    <mergeCell ref="H66:L66"/>
    <mergeCell ref="J74:L74"/>
    <mergeCell ref="G78:L78"/>
    <mergeCell ref="E66:G66"/>
    <mergeCell ref="E73:I73"/>
    <mergeCell ref="J73:L73"/>
    <mergeCell ref="E74:I74"/>
    <mergeCell ref="E70:H70"/>
    <mergeCell ref="E69:H69"/>
    <mergeCell ref="E24:H24"/>
    <mergeCell ref="E25:H25"/>
    <mergeCell ref="E77:F77"/>
    <mergeCell ref="G77:L77"/>
    <mergeCell ref="E78:F78"/>
    <mergeCell ref="E81:I81"/>
    <mergeCell ref="J81:L81"/>
    <mergeCell ref="J41:L41"/>
    <mergeCell ref="J33:L33"/>
    <mergeCell ref="E41:I41"/>
    <mergeCell ref="E42:I42"/>
    <mergeCell ref="E45:G45"/>
    <mergeCell ref="E46:G46"/>
    <mergeCell ref="H45:L45"/>
    <mergeCell ref="I24:L24"/>
    <mergeCell ref="E29:J29"/>
    <mergeCell ref="E30:J30"/>
    <mergeCell ref="E89:K89"/>
    <mergeCell ref="E90:K90"/>
    <mergeCell ref="A88:A89"/>
    <mergeCell ref="B88:B89"/>
    <mergeCell ref="C88:C89"/>
    <mergeCell ref="D88:D89"/>
    <mergeCell ref="E85:G85"/>
    <mergeCell ref="H85:L85"/>
    <mergeCell ref="E86:G86"/>
    <mergeCell ref="A84:A85"/>
    <mergeCell ref="B84:B85"/>
    <mergeCell ref="C84:C85"/>
    <mergeCell ref="D84:D85"/>
    <mergeCell ref="H86:L8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AC20"/>
  <sheetViews>
    <sheetView workbookViewId="0">
      <selection activeCell="V13" sqref="V13"/>
    </sheetView>
  </sheetViews>
  <sheetFormatPr defaultRowHeight="15"/>
  <cols>
    <col min="2" max="2" width="5" bestFit="1" customWidth="1"/>
    <col min="3" max="3" width="5.42578125" customWidth="1"/>
    <col min="4" max="19" width="2.85546875" customWidth="1"/>
    <col min="22" max="29" width="3.28515625" customWidth="1"/>
  </cols>
  <sheetData>
    <row r="2" spans="2:29">
      <c r="B2" s="112" t="s">
        <v>82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U2" s="97" t="s">
        <v>116</v>
      </c>
      <c r="V2" s="97"/>
      <c r="W2" s="97"/>
      <c r="X2" s="97"/>
      <c r="Y2" s="97"/>
      <c r="Z2" s="97"/>
      <c r="AA2" s="97"/>
      <c r="AB2" s="97"/>
      <c r="AC2" s="97"/>
    </row>
    <row r="3" spans="2:29" ht="15.75" thickBot="1">
      <c r="B3" s="110" t="s">
        <v>106</v>
      </c>
      <c r="C3" s="110"/>
      <c r="D3" s="111">
        <v>0</v>
      </c>
      <c r="E3" s="111"/>
      <c r="F3" s="111">
        <v>1</v>
      </c>
      <c r="G3" s="111"/>
      <c r="H3" s="111">
        <v>2</v>
      </c>
      <c r="I3" s="111"/>
      <c r="J3" s="111">
        <v>3</v>
      </c>
      <c r="K3" s="111"/>
      <c r="L3" s="111">
        <v>4</v>
      </c>
      <c r="M3" s="111"/>
      <c r="N3" s="111">
        <v>5</v>
      </c>
      <c r="O3" s="111"/>
      <c r="P3" s="111">
        <v>6</v>
      </c>
      <c r="Q3" s="111"/>
      <c r="R3" s="111">
        <v>7</v>
      </c>
      <c r="S3" s="111"/>
      <c r="U3" s="114" t="s">
        <v>117</v>
      </c>
      <c r="V3" s="117">
        <v>0</v>
      </c>
      <c r="W3" s="117">
        <v>1</v>
      </c>
      <c r="X3" s="117">
        <v>2</v>
      </c>
      <c r="Y3" s="117">
        <v>3</v>
      </c>
      <c r="Z3" s="117">
        <v>4</v>
      </c>
      <c r="AA3" s="117">
        <v>5</v>
      </c>
      <c r="AB3" s="117">
        <v>6</v>
      </c>
      <c r="AC3" s="117">
        <v>7</v>
      </c>
    </row>
    <row r="4" spans="2:29" ht="15.75" thickBot="1">
      <c r="B4" s="110"/>
      <c r="C4" s="107" t="s">
        <v>107</v>
      </c>
      <c r="D4" s="109">
        <v>0</v>
      </c>
      <c r="E4" s="109">
        <v>1</v>
      </c>
      <c r="F4" s="109">
        <v>2</v>
      </c>
      <c r="G4" s="109">
        <v>3</v>
      </c>
      <c r="H4" s="109">
        <v>4</v>
      </c>
      <c r="I4" s="109">
        <v>5</v>
      </c>
      <c r="J4" s="109">
        <v>6</v>
      </c>
      <c r="K4" s="109">
        <v>7</v>
      </c>
      <c r="L4" s="109">
        <v>8</v>
      </c>
      <c r="M4" s="109">
        <v>9</v>
      </c>
      <c r="N4" s="109">
        <v>10</v>
      </c>
      <c r="O4" s="109">
        <v>11</v>
      </c>
      <c r="P4" s="109">
        <v>12</v>
      </c>
      <c r="Q4" s="109">
        <v>13</v>
      </c>
      <c r="R4" s="109">
        <v>14</v>
      </c>
      <c r="S4" s="109">
        <v>15</v>
      </c>
      <c r="U4" s="113">
        <v>0</v>
      </c>
      <c r="V4" s="99"/>
      <c r="W4" s="100"/>
      <c r="X4" s="100"/>
      <c r="Y4" s="100"/>
      <c r="Z4" s="100"/>
      <c r="AA4" s="100"/>
      <c r="AB4" s="100"/>
      <c r="AC4" s="101"/>
    </row>
    <row r="5" spans="2:29">
      <c r="B5" s="110">
        <v>0</v>
      </c>
      <c r="C5" s="108">
        <v>0</v>
      </c>
      <c r="D5" s="9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1"/>
      <c r="U5" s="113">
        <f>U4+8</f>
        <v>8</v>
      </c>
      <c r="V5" s="102"/>
      <c r="W5" s="98"/>
      <c r="X5" s="98"/>
      <c r="Y5" s="98"/>
      <c r="Z5" s="98"/>
      <c r="AA5" s="98"/>
      <c r="AB5" s="98"/>
      <c r="AC5" s="103"/>
    </row>
    <row r="6" spans="2:29">
      <c r="B6" s="110">
        <f>B5+8</f>
        <v>8</v>
      </c>
      <c r="C6" s="108">
        <v>1</v>
      </c>
      <c r="D6" s="102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103"/>
      <c r="U6" s="113">
        <f t="shared" ref="U6:U20" si="0">U5+8</f>
        <v>16</v>
      </c>
      <c r="V6" s="102"/>
      <c r="W6" s="98"/>
      <c r="X6" s="98"/>
      <c r="Y6" s="98"/>
      <c r="Z6" s="98"/>
      <c r="AA6" s="98"/>
      <c r="AB6" s="98"/>
      <c r="AC6" s="103"/>
    </row>
    <row r="7" spans="2:29">
      <c r="B7" s="110">
        <f t="shared" ref="B7:B20" si="1">B6+8</f>
        <v>16</v>
      </c>
      <c r="C7" s="108">
        <v>2</v>
      </c>
      <c r="D7" s="102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103"/>
      <c r="U7" s="113">
        <f t="shared" si="0"/>
        <v>24</v>
      </c>
      <c r="V7" s="102"/>
      <c r="W7" s="98"/>
      <c r="X7" s="98"/>
      <c r="Y7" s="98"/>
      <c r="Z7" s="98"/>
      <c r="AA7" s="98"/>
      <c r="AB7" s="98"/>
      <c r="AC7" s="103"/>
    </row>
    <row r="8" spans="2:29">
      <c r="B8" s="110">
        <f t="shared" si="1"/>
        <v>24</v>
      </c>
      <c r="C8" s="108">
        <v>3</v>
      </c>
      <c r="D8" s="102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103"/>
      <c r="U8" s="113">
        <f t="shared" si="0"/>
        <v>32</v>
      </c>
      <c r="V8" s="102"/>
      <c r="W8" s="98"/>
      <c r="X8" s="98"/>
      <c r="Y8" s="98"/>
      <c r="Z8" s="98"/>
      <c r="AA8" s="98"/>
      <c r="AB8" s="98"/>
      <c r="AC8" s="103"/>
    </row>
    <row r="9" spans="2:29">
      <c r="B9" s="110">
        <f t="shared" si="1"/>
        <v>32</v>
      </c>
      <c r="C9" s="108">
        <v>4</v>
      </c>
      <c r="D9" s="102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103"/>
      <c r="U9" s="113">
        <f t="shared" si="0"/>
        <v>40</v>
      </c>
      <c r="V9" s="102"/>
      <c r="W9" s="98"/>
      <c r="X9" s="98"/>
      <c r="Y9" s="98"/>
      <c r="Z9" s="98"/>
      <c r="AA9" s="98"/>
      <c r="AB9" s="98"/>
      <c r="AC9" s="103"/>
    </row>
    <row r="10" spans="2:29">
      <c r="B10" s="110">
        <f t="shared" si="1"/>
        <v>40</v>
      </c>
      <c r="C10" s="108">
        <v>5</v>
      </c>
      <c r="D10" s="102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103"/>
      <c r="U10" s="113">
        <f t="shared" si="0"/>
        <v>48</v>
      </c>
      <c r="V10" s="102"/>
      <c r="W10" s="98"/>
      <c r="X10" s="98"/>
      <c r="Y10" s="98"/>
      <c r="Z10" s="98"/>
      <c r="AA10" s="98"/>
      <c r="AB10" s="98"/>
      <c r="AC10" s="103"/>
    </row>
    <row r="11" spans="2:29" ht="15.75" thickBot="1">
      <c r="B11" s="110">
        <f t="shared" si="1"/>
        <v>48</v>
      </c>
      <c r="C11" s="108">
        <v>6</v>
      </c>
      <c r="D11" s="102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103"/>
      <c r="U11" s="113">
        <f t="shared" si="0"/>
        <v>56</v>
      </c>
      <c r="V11" s="104"/>
      <c r="W11" s="105"/>
      <c r="X11" s="105"/>
      <c r="Y11" s="105"/>
      <c r="Z11" s="105"/>
      <c r="AA11" s="105"/>
      <c r="AB11" s="105"/>
      <c r="AC11" s="106"/>
    </row>
    <row r="12" spans="2:29">
      <c r="B12" s="110">
        <f t="shared" si="1"/>
        <v>56</v>
      </c>
      <c r="C12" s="108">
        <v>7</v>
      </c>
      <c r="D12" s="102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103"/>
    </row>
    <row r="13" spans="2:29">
      <c r="B13" s="110">
        <f t="shared" si="1"/>
        <v>64</v>
      </c>
      <c r="C13" s="108">
        <v>8</v>
      </c>
      <c r="D13" s="102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103"/>
    </row>
    <row r="14" spans="2:29">
      <c r="B14" s="110">
        <f t="shared" si="1"/>
        <v>72</v>
      </c>
      <c r="C14" s="108">
        <v>9</v>
      </c>
      <c r="D14" s="102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103"/>
    </row>
    <row r="15" spans="2:29">
      <c r="B15" s="110">
        <f t="shared" si="1"/>
        <v>80</v>
      </c>
      <c r="C15" s="108">
        <v>10</v>
      </c>
      <c r="D15" s="102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103"/>
    </row>
    <row r="16" spans="2:29">
      <c r="B16" s="110">
        <f t="shared" si="1"/>
        <v>88</v>
      </c>
      <c r="C16" s="108">
        <v>11</v>
      </c>
      <c r="D16" s="102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103"/>
    </row>
    <row r="17" spans="2:19">
      <c r="B17" s="110">
        <f t="shared" si="1"/>
        <v>96</v>
      </c>
      <c r="C17" s="108">
        <v>12</v>
      </c>
      <c r="D17" s="102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103"/>
    </row>
    <row r="18" spans="2:19">
      <c r="B18" s="110">
        <f t="shared" si="1"/>
        <v>104</v>
      </c>
      <c r="C18" s="108">
        <v>13</v>
      </c>
      <c r="D18" s="102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103"/>
    </row>
    <row r="19" spans="2:19">
      <c r="B19" s="110">
        <f t="shared" si="1"/>
        <v>112</v>
      </c>
      <c r="C19" s="108">
        <v>14</v>
      </c>
      <c r="D19" s="102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103"/>
    </row>
    <row r="20" spans="2:19" ht="15.75" thickBot="1">
      <c r="B20" s="110">
        <f t="shared" si="1"/>
        <v>120</v>
      </c>
      <c r="C20" s="108">
        <v>15</v>
      </c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6"/>
    </row>
  </sheetData>
  <mergeCells count="10">
    <mergeCell ref="P3:Q3"/>
    <mergeCell ref="R3:S3"/>
    <mergeCell ref="B2:S2"/>
    <mergeCell ref="U2:AC2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AC12"/>
  <sheetViews>
    <sheetView workbookViewId="0">
      <selection activeCell="P10" sqref="P10"/>
    </sheetView>
  </sheetViews>
  <sheetFormatPr defaultRowHeight="15"/>
  <cols>
    <col min="2" max="2" width="5" bestFit="1" customWidth="1"/>
    <col min="3" max="3" width="5.42578125" bestFit="1" customWidth="1"/>
    <col min="4" max="11" width="2.85546875" customWidth="1"/>
    <col min="13" max="13" width="6" bestFit="1" customWidth="1"/>
    <col min="14" max="29" width="3" customWidth="1"/>
  </cols>
  <sheetData>
    <row r="2" spans="2:29">
      <c r="B2" s="112" t="s">
        <v>118</v>
      </c>
      <c r="C2" s="112"/>
      <c r="D2" s="112"/>
      <c r="E2" s="112"/>
      <c r="F2" s="112"/>
      <c r="G2" s="112"/>
      <c r="H2" s="112"/>
      <c r="I2" s="112"/>
      <c r="J2" s="112"/>
      <c r="K2" s="112"/>
      <c r="M2" s="97" t="s">
        <v>119</v>
      </c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2:29" ht="15.75" thickBot="1">
      <c r="B3" s="110" t="s">
        <v>106</v>
      </c>
      <c r="C3" s="110"/>
      <c r="D3" s="111">
        <v>0</v>
      </c>
      <c r="E3" s="111"/>
      <c r="F3" s="111">
        <v>1</v>
      </c>
      <c r="G3" s="111"/>
      <c r="H3" s="111">
        <v>2</v>
      </c>
      <c r="I3" s="111"/>
      <c r="J3" s="111">
        <v>3</v>
      </c>
      <c r="K3" s="111"/>
      <c r="M3" s="114" t="s">
        <v>109</v>
      </c>
      <c r="N3" s="117">
        <v>0</v>
      </c>
      <c r="O3" s="117">
        <v>1</v>
      </c>
      <c r="P3" s="117">
        <v>2</v>
      </c>
      <c r="Q3" s="117">
        <v>3</v>
      </c>
      <c r="R3" s="117">
        <v>4</v>
      </c>
      <c r="S3" s="117">
        <v>5</v>
      </c>
      <c r="T3" s="117">
        <v>6</v>
      </c>
      <c r="U3" s="117">
        <v>7</v>
      </c>
      <c r="V3" s="117">
        <v>8</v>
      </c>
      <c r="W3" s="117">
        <v>9</v>
      </c>
      <c r="X3" s="117">
        <v>10</v>
      </c>
      <c r="Y3" s="117">
        <v>11</v>
      </c>
      <c r="Z3" s="117">
        <v>12</v>
      </c>
      <c r="AA3" s="117">
        <v>13</v>
      </c>
      <c r="AB3" s="117">
        <v>14</v>
      </c>
      <c r="AC3" s="117">
        <v>15</v>
      </c>
    </row>
    <row r="4" spans="2:29" ht="15.75" thickBot="1">
      <c r="B4" s="110"/>
      <c r="C4" s="107" t="s">
        <v>107</v>
      </c>
      <c r="D4" s="109">
        <v>0</v>
      </c>
      <c r="E4" s="109">
        <v>1</v>
      </c>
      <c r="F4" s="109">
        <v>2</v>
      </c>
      <c r="G4" s="109">
        <v>3</v>
      </c>
      <c r="H4" s="109">
        <v>4</v>
      </c>
      <c r="I4" s="109">
        <v>5</v>
      </c>
      <c r="J4" s="109">
        <v>6</v>
      </c>
      <c r="K4" s="109">
        <v>7</v>
      </c>
      <c r="M4" s="113">
        <v>0</v>
      </c>
      <c r="N4" s="99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1"/>
    </row>
    <row r="5" spans="2:29">
      <c r="B5" s="110">
        <v>0</v>
      </c>
      <c r="C5" s="108">
        <v>0</v>
      </c>
      <c r="D5" s="99"/>
      <c r="E5" s="100"/>
      <c r="F5" s="100"/>
      <c r="G5" s="100"/>
      <c r="H5" s="100"/>
      <c r="I5" s="100"/>
      <c r="J5" s="100"/>
      <c r="K5" s="100"/>
      <c r="M5" s="113">
        <f>M4+16</f>
        <v>16</v>
      </c>
      <c r="N5" s="102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103"/>
    </row>
    <row r="6" spans="2:29">
      <c r="B6" s="110">
        <f>B5+4</f>
        <v>4</v>
      </c>
      <c r="C6" s="108">
        <v>1</v>
      </c>
      <c r="D6" s="102"/>
      <c r="E6" s="98"/>
      <c r="F6" s="98"/>
      <c r="G6" s="98"/>
      <c r="H6" s="98"/>
      <c r="I6" s="98"/>
      <c r="J6" s="98"/>
      <c r="K6" s="98"/>
      <c r="M6" s="113">
        <f t="shared" ref="M6:M12" si="0">M5+16</f>
        <v>32</v>
      </c>
      <c r="N6" s="102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103"/>
    </row>
    <row r="7" spans="2:29">
      <c r="B7" s="110">
        <f>B6+4</f>
        <v>8</v>
      </c>
      <c r="C7" s="108">
        <v>2</v>
      </c>
      <c r="D7" s="102"/>
      <c r="E7" s="98"/>
      <c r="F7" s="98"/>
      <c r="G7" s="98"/>
      <c r="H7" s="98"/>
      <c r="I7" s="98"/>
      <c r="J7" s="98"/>
      <c r="K7" s="98"/>
      <c r="M7" s="113">
        <f t="shared" si="0"/>
        <v>48</v>
      </c>
      <c r="N7" s="102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103"/>
    </row>
    <row r="8" spans="2:29">
      <c r="B8" s="110">
        <f>B7+4</f>
        <v>12</v>
      </c>
      <c r="C8" s="108">
        <v>3</v>
      </c>
      <c r="D8" s="102"/>
      <c r="E8" s="98"/>
      <c r="F8" s="98"/>
      <c r="G8" s="98"/>
      <c r="H8" s="98"/>
      <c r="I8" s="98"/>
      <c r="J8" s="98"/>
      <c r="K8" s="98"/>
      <c r="M8" s="113">
        <f t="shared" si="0"/>
        <v>64</v>
      </c>
      <c r="N8" s="102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103"/>
    </row>
    <row r="9" spans="2:29">
      <c r="B9" s="110">
        <f>B8+4</f>
        <v>16</v>
      </c>
      <c r="C9" s="108">
        <v>4</v>
      </c>
      <c r="D9" s="102"/>
      <c r="E9" s="98"/>
      <c r="F9" s="98"/>
      <c r="G9" s="98"/>
      <c r="H9" s="98"/>
      <c r="I9" s="98"/>
      <c r="J9" s="98"/>
      <c r="K9" s="98"/>
      <c r="M9" s="113">
        <f t="shared" si="0"/>
        <v>80</v>
      </c>
      <c r="N9" s="102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103"/>
    </row>
    <row r="10" spans="2:29">
      <c r="B10" s="110">
        <f>B9+4</f>
        <v>20</v>
      </c>
      <c r="C10" s="108">
        <v>5</v>
      </c>
      <c r="D10" s="102"/>
      <c r="E10" s="98"/>
      <c r="F10" s="98"/>
      <c r="G10" s="98"/>
      <c r="H10" s="98"/>
      <c r="I10" s="98"/>
      <c r="J10" s="98"/>
      <c r="K10" s="98"/>
      <c r="M10" s="113">
        <f t="shared" si="0"/>
        <v>96</v>
      </c>
      <c r="N10" s="102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103"/>
    </row>
    <row r="11" spans="2:29" ht="15.75" thickBot="1">
      <c r="B11" s="110">
        <f>B10+4</f>
        <v>24</v>
      </c>
      <c r="C11" s="108">
        <v>6</v>
      </c>
      <c r="D11" s="102"/>
      <c r="E11" s="98"/>
      <c r="F11" s="98"/>
      <c r="G11" s="98"/>
      <c r="H11" s="98"/>
      <c r="I11" s="98"/>
      <c r="J11" s="98"/>
      <c r="K11" s="98"/>
      <c r="M11" s="113">
        <f t="shared" si="0"/>
        <v>112</v>
      </c>
      <c r="N11" s="104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6"/>
    </row>
    <row r="12" spans="2:29">
      <c r="B12" s="110">
        <f>B11+4</f>
        <v>28</v>
      </c>
      <c r="C12" s="108">
        <v>7</v>
      </c>
      <c r="D12" s="102"/>
      <c r="E12" s="98"/>
      <c r="F12" s="98"/>
      <c r="G12" s="98"/>
      <c r="H12" s="98"/>
      <c r="I12" s="98"/>
      <c r="J12" s="98"/>
      <c r="K12" s="98"/>
    </row>
  </sheetData>
  <mergeCells count="6">
    <mergeCell ref="M2:AC2"/>
    <mergeCell ref="D3:E3"/>
    <mergeCell ref="F3:G3"/>
    <mergeCell ref="H3:I3"/>
    <mergeCell ref="J3:K3"/>
    <mergeCell ref="B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AJ69"/>
  <sheetViews>
    <sheetView workbookViewId="0">
      <selection activeCell="A6" sqref="A6"/>
    </sheetView>
  </sheetViews>
  <sheetFormatPr defaultRowHeight="15"/>
  <cols>
    <col min="4" max="35" width="2.7109375" customWidth="1"/>
  </cols>
  <sheetData>
    <row r="2" spans="2:36">
      <c r="B2" s="112" t="s">
        <v>82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</row>
    <row r="3" spans="2:36">
      <c r="B3" s="110" t="s">
        <v>106</v>
      </c>
      <c r="C3" s="110"/>
      <c r="D3" s="110">
        <v>0</v>
      </c>
      <c r="E3" s="110">
        <v>1</v>
      </c>
      <c r="F3" s="110">
        <v>2</v>
      </c>
      <c r="G3" s="110">
        <v>3</v>
      </c>
      <c r="H3" s="110">
        <v>4</v>
      </c>
      <c r="I3" s="110">
        <v>5</v>
      </c>
      <c r="J3" s="110">
        <v>6</v>
      </c>
      <c r="K3" s="110">
        <v>7</v>
      </c>
      <c r="L3" s="110">
        <v>8</v>
      </c>
      <c r="M3" s="110">
        <v>9</v>
      </c>
      <c r="N3" s="110">
        <v>10</v>
      </c>
      <c r="O3" s="110">
        <v>11</v>
      </c>
      <c r="P3" s="110">
        <v>12</v>
      </c>
      <c r="Q3" s="110">
        <v>13</v>
      </c>
      <c r="R3" s="110">
        <v>14</v>
      </c>
      <c r="S3" s="110">
        <v>15</v>
      </c>
      <c r="T3" s="110">
        <v>16</v>
      </c>
      <c r="U3" s="110">
        <v>17</v>
      </c>
      <c r="V3" s="110">
        <v>18</v>
      </c>
      <c r="W3" s="110">
        <v>19</v>
      </c>
      <c r="X3" s="110">
        <v>20</v>
      </c>
      <c r="Y3" s="110">
        <v>21</v>
      </c>
      <c r="Z3" s="110">
        <v>22</v>
      </c>
      <c r="AA3" s="110">
        <v>23</v>
      </c>
      <c r="AB3" s="110">
        <v>24</v>
      </c>
      <c r="AC3" s="110">
        <v>25</v>
      </c>
      <c r="AD3" s="110">
        <v>26</v>
      </c>
      <c r="AE3" s="110">
        <v>27</v>
      </c>
      <c r="AF3" s="110">
        <v>28</v>
      </c>
      <c r="AG3" s="110">
        <v>29</v>
      </c>
      <c r="AH3" s="110">
        <v>30</v>
      </c>
      <c r="AI3" s="110">
        <v>31</v>
      </c>
    </row>
    <row r="4" spans="2:36">
      <c r="B4" s="120"/>
      <c r="C4" s="108" t="s">
        <v>109</v>
      </c>
      <c r="D4" s="116">
        <v>0</v>
      </c>
      <c r="E4" s="115"/>
      <c r="F4" s="116">
        <v>1</v>
      </c>
      <c r="G4" s="115"/>
      <c r="H4" s="116">
        <v>2</v>
      </c>
      <c r="I4" s="115"/>
      <c r="J4" s="116">
        <v>3</v>
      </c>
      <c r="K4" s="115"/>
      <c r="L4" s="116">
        <v>4</v>
      </c>
      <c r="M4" s="115"/>
      <c r="N4" s="116">
        <v>5</v>
      </c>
      <c r="O4" s="115"/>
      <c r="P4" s="116">
        <v>6</v>
      </c>
      <c r="Q4" s="115"/>
      <c r="R4" s="116">
        <v>7</v>
      </c>
      <c r="S4" s="115"/>
      <c r="T4" s="116">
        <v>8</v>
      </c>
      <c r="U4" s="115"/>
      <c r="V4" s="116">
        <v>9</v>
      </c>
      <c r="W4" s="115"/>
      <c r="X4" s="116">
        <v>10</v>
      </c>
      <c r="Y4" s="115"/>
      <c r="Z4" s="116">
        <v>11</v>
      </c>
      <c r="AA4" s="115"/>
      <c r="AB4" s="116">
        <v>12</v>
      </c>
      <c r="AC4" s="115"/>
      <c r="AD4" s="116">
        <v>13</v>
      </c>
      <c r="AE4" s="115"/>
      <c r="AF4" s="116">
        <v>14</v>
      </c>
      <c r="AG4" s="115"/>
      <c r="AH4" s="116">
        <v>15</v>
      </c>
      <c r="AI4" s="115"/>
    </row>
    <row r="5" spans="2:36" ht="15.75" thickBot="1">
      <c r="B5" s="121"/>
      <c r="C5" s="114" t="s">
        <v>108</v>
      </c>
      <c r="D5" s="119"/>
      <c r="E5" s="118"/>
      <c r="F5" s="119"/>
      <c r="G5" s="118"/>
      <c r="H5" s="119"/>
      <c r="I5" s="118"/>
      <c r="J5" s="119"/>
      <c r="K5" s="118"/>
      <c r="L5" s="119"/>
      <c r="M5" s="118"/>
      <c r="N5" s="119"/>
      <c r="O5" s="118"/>
      <c r="P5" s="119"/>
      <c r="Q5" s="118"/>
      <c r="R5" s="119"/>
      <c r="S5" s="118"/>
      <c r="T5" s="119"/>
      <c r="U5" s="118"/>
      <c r="V5" s="119"/>
      <c r="W5" s="118"/>
      <c r="X5" s="119"/>
      <c r="Y5" s="118"/>
      <c r="Z5" s="119"/>
      <c r="AA5" s="118"/>
      <c r="AB5" s="119"/>
      <c r="AC5" s="118"/>
      <c r="AD5" s="119"/>
      <c r="AE5" s="118"/>
      <c r="AF5" s="119"/>
      <c r="AG5" s="118"/>
      <c r="AH5" s="119"/>
      <c r="AI5" s="118"/>
    </row>
    <row r="6" spans="2:36">
      <c r="B6" s="110">
        <v>0</v>
      </c>
      <c r="C6" s="122">
        <v>0</v>
      </c>
      <c r="D6" s="99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1"/>
      <c r="AJ6" t="s">
        <v>110</v>
      </c>
    </row>
    <row r="7" spans="2:36">
      <c r="B7" s="110">
        <f>B6+32</f>
        <v>32</v>
      </c>
      <c r="C7" s="113">
        <f>C6+1</f>
        <v>1</v>
      </c>
      <c r="D7" s="102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103"/>
      <c r="AJ7" t="s">
        <v>115</v>
      </c>
    </row>
    <row r="8" spans="2:36">
      <c r="B8" s="110">
        <f>B7+32</f>
        <v>64</v>
      </c>
      <c r="C8" s="113">
        <f t="shared" ref="C8:C22" si="0">C7+1</f>
        <v>2</v>
      </c>
      <c r="D8" s="102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103"/>
      <c r="AJ8" t="s">
        <v>111</v>
      </c>
    </row>
    <row r="9" spans="2:36">
      <c r="B9" s="110">
        <f>B8+32</f>
        <v>96</v>
      </c>
      <c r="C9" s="113">
        <f t="shared" si="0"/>
        <v>3</v>
      </c>
      <c r="D9" s="102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103"/>
      <c r="AJ9" t="s">
        <v>114</v>
      </c>
    </row>
    <row r="10" spans="2:36">
      <c r="B10" s="110">
        <f>B9+32</f>
        <v>128</v>
      </c>
      <c r="C10" s="113">
        <f t="shared" si="0"/>
        <v>4</v>
      </c>
      <c r="D10" s="102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103"/>
      <c r="AJ10" t="s">
        <v>112</v>
      </c>
    </row>
    <row r="11" spans="2:36">
      <c r="B11" s="110">
        <f>B10+32</f>
        <v>160</v>
      </c>
      <c r="C11" s="113">
        <f t="shared" si="0"/>
        <v>5</v>
      </c>
      <c r="D11" s="102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103"/>
      <c r="AJ11" t="s">
        <v>113</v>
      </c>
    </row>
    <row r="12" spans="2:36">
      <c r="B12" s="110">
        <f>B11+32</f>
        <v>192</v>
      </c>
      <c r="C12" s="113">
        <f t="shared" si="0"/>
        <v>6</v>
      </c>
      <c r="D12" s="102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103"/>
    </row>
    <row r="13" spans="2:36">
      <c r="B13" s="110">
        <f>B12+32</f>
        <v>224</v>
      </c>
      <c r="C13" s="113">
        <f t="shared" si="0"/>
        <v>7</v>
      </c>
      <c r="D13" s="102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103"/>
    </row>
    <row r="14" spans="2:36">
      <c r="B14" s="110">
        <f>B13+32</f>
        <v>256</v>
      </c>
      <c r="C14" s="113">
        <f t="shared" si="0"/>
        <v>8</v>
      </c>
      <c r="D14" s="102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103"/>
    </row>
    <row r="15" spans="2:36">
      <c r="B15" s="110">
        <f>B14+32</f>
        <v>288</v>
      </c>
      <c r="C15" s="113">
        <f t="shared" si="0"/>
        <v>9</v>
      </c>
      <c r="D15" s="102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103"/>
    </row>
    <row r="16" spans="2:36">
      <c r="B16" s="110">
        <f>B15+32</f>
        <v>320</v>
      </c>
      <c r="C16" s="113">
        <f t="shared" si="0"/>
        <v>10</v>
      </c>
      <c r="D16" s="102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103"/>
    </row>
    <row r="17" spans="2:35">
      <c r="B17" s="110">
        <f>B16+32</f>
        <v>352</v>
      </c>
      <c r="C17" s="113">
        <f t="shared" si="0"/>
        <v>11</v>
      </c>
      <c r="D17" s="102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103"/>
    </row>
    <row r="18" spans="2:35">
      <c r="B18" s="110">
        <f>B17+32</f>
        <v>384</v>
      </c>
      <c r="C18" s="113">
        <f t="shared" si="0"/>
        <v>12</v>
      </c>
      <c r="D18" s="102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103"/>
    </row>
    <row r="19" spans="2:35">
      <c r="B19" s="110">
        <f>B18+32</f>
        <v>416</v>
      </c>
      <c r="C19" s="113">
        <f t="shared" si="0"/>
        <v>13</v>
      </c>
      <c r="D19" s="102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103"/>
    </row>
    <row r="20" spans="2:35">
      <c r="B20" s="110">
        <f>B19+32</f>
        <v>448</v>
      </c>
      <c r="C20" s="113">
        <f t="shared" si="0"/>
        <v>14</v>
      </c>
      <c r="D20" s="102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103"/>
    </row>
    <row r="21" spans="2:35">
      <c r="B21" s="110">
        <f>B20+32</f>
        <v>480</v>
      </c>
      <c r="C21" s="113">
        <f t="shared" si="0"/>
        <v>15</v>
      </c>
      <c r="D21" s="102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103"/>
    </row>
    <row r="22" spans="2:35">
      <c r="B22" s="110">
        <f>B21+32</f>
        <v>512</v>
      </c>
      <c r="C22" s="113">
        <f t="shared" si="0"/>
        <v>16</v>
      </c>
      <c r="D22" s="102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103"/>
    </row>
    <row r="23" spans="2:35">
      <c r="B23" s="110">
        <f>B22+32</f>
        <v>544</v>
      </c>
      <c r="C23" s="113">
        <f>C22+1</f>
        <v>17</v>
      </c>
      <c r="D23" s="102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103"/>
    </row>
    <row r="24" spans="2:35">
      <c r="B24" s="110">
        <f>B23+32</f>
        <v>576</v>
      </c>
      <c r="C24" s="113">
        <f t="shared" ref="C24:C38" si="1">C23+1</f>
        <v>18</v>
      </c>
      <c r="D24" s="102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103"/>
    </row>
    <row r="25" spans="2:35">
      <c r="B25" s="110">
        <f>B24+32</f>
        <v>608</v>
      </c>
      <c r="C25" s="113">
        <f t="shared" si="1"/>
        <v>19</v>
      </c>
      <c r="D25" s="102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103"/>
    </row>
    <row r="26" spans="2:35">
      <c r="B26" s="110">
        <f>B25+32</f>
        <v>640</v>
      </c>
      <c r="C26" s="113">
        <f t="shared" si="1"/>
        <v>20</v>
      </c>
      <c r="D26" s="102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103"/>
    </row>
    <row r="27" spans="2:35">
      <c r="B27" s="110">
        <f>B26+32</f>
        <v>672</v>
      </c>
      <c r="C27" s="113">
        <f t="shared" si="1"/>
        <v>21</v>
      </c>
      <c r="D27" s="102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103"/>
    </row>
    <row r="28" spans="2:35">
      <c r="B28" s="110">
        <f>B27+32</f>
        <v>704</v>
      </c>
      <c r="C28" s="113">
        <f t="shared" si="1"/>
        <v>22</v>
      </c>
      <c r="D28" s="102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103"/>
    </row>
    <row r="29" spans="2:35">
      <c r="B29" s="110">
        <f>B28+32</f>
        <v>736</v>
      </c>
      <c r="C29" s="113">
        <f t="shared" si="1"/>
        <v>23</v>
      </c>
      <c r="D29" s="102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103"/>
    </row>
    <row r="30" spans="2:35">
      <c r="B30" s="110">
        <f>B29+32</f>
        <v>768</v>
      </c>
      <c r="C30" s="113">
        <f t="shared" si="1"/>
        <v>24</v>
      </c>
      <c r="D30" s="102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103"/>
    </row>
    <row r="31" spans="2:35">
      <c r="B31" s="110">
        <f>B30+32</f>
        <v>800</v>
      </c>
      <c r="C31" s="113">
        <f t="shared" si="1"/>
        <v>25</v>
      </c>
      <c r="D31" s="102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103"/>
    </row>
    <row r="32" spans="2:35">
      <c r="B32" s="110">
        <f>B31+32</f>
        <v>832</v>
      </c>
      <c r="C32" s="113">
        <f t="shared" si="1"/>
        <v>26</v>
      </c>
      <c r="D32" s="102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103"/>
    </row>
    <row r="33" spans="2:35">
      <c r="B33" s="110">
        <f>B32+32</f>
        <v>864</v>
      </c>
      <c r="C33" s="113">
        <f t="shared" si="1"/>
        <v>27</v>
      </c>
      <c r="D33" s="102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103"/>
    </row>
    <row r="34" spans="2:35">
      <c r="B34" s="110">
        <f>B33+32</f>
        <v>896</v>
      </c>
      <c r="C34" s="113">
        <f t="shared" si="1"/>
        <v>28</v>
      </c>
      <c r="D34" s="102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103"/>
    </row>
    <row r="35" spans="2:35">
      <c r="B35" s="110">
        <f>B34+32</f>
        <v>928</v>
      </c>
      <c r="C35" s="113">
        <f t="shared" si="1"/>
        <v>29</v>
      </c>
      <c r="D35" s="102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103"/>
    </row>
    <row r="36" spans="2:35">
      <c r="B36" s="110">
        <f>B35+32</f>
        <v>960</v>
      </c>
      <c r="C36" s="113">
        <f t="shared" si="1"/>
        <v>30</v>
      </c>
      <c r="D36" s="102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103"/>
    </row>
    <row r="37" spans="2:35">
      <c r="B37" s="110">
        <f>B36+32</f>
        <v>992</v>
      </c>
      <c r="C37" s="113">
        <f t="shared" si="1"/>
        <v>31</v>
      </c>
      <c r="D37" s="102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103"/>
    </row>
    <row r="38" spans="2:35">
      <c r="B38" s="110">
        <f>B37+32</f>
        <v>1024</v>
      </c>
      <c r="C38" s="113">
        <f t="shared" si="1"/>
        <v>32</v>
      </c>
      <c r="D38" s="102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103"/>
    </row>
    <row r="39" spans="2:35">
      <c r="B39" s="110">
        <f>B38+32</f>
        <v>1056</v>
      </c>
      <c r="C39" s="113">
        <f>C38+1</f>
        <v>33</v>
      </c>
      <c r="D39" s="102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103"/>
    </row>
    <row r="40" spans="2:35">
      <c r="B40" s="110">
        <f>B39+32</f>
        <v>1088</v>
      </c>
      <c r="C40" s="113">
        <f t="shared" ref="C40:C54" si="2">C39+1</f>
        <v>34</v>
      </c>
      <c r="D40" s="102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103"/>
    </row>
    <row r="41" spans="2:35">
      <c r="B41" s="110">
        <f>B40+32</f>
        <v>1120</v>
      </c>
      <c r="C41" s="113">
        <f t="shared" si="2"/>
        <v>35</v>
      </c>
      <c r="D41" s="102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103"/>
    </row>
    <row r="42" spans="2:35">
      <c r="B42" s="110">
        <f>B41+32</f>
        <v>1152</v>
      </c>
      <c r="C42" s="113">
        <f t="shared" si="2"/>
        <v>36</v>
      </c>
      <c r="D42" s="102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103"/>
    </row>
    <row r="43" spans="2:35">
      <c r="B43" s="110">
        <f>B42+32</f>
        <v>1184</v>
      </c>
      <c r="C43" s="113">
        <f t="shared" si="2"/>
        <v>37</v>
      </c>
      <c r="D43" s="102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103"/>
    </row>
    <row r="44" spans="2:35">
      <c r="B44" s="110">
        <f>B43+32</f>
        <v>1216</v>
      </c>
      <c r="C44" s="113">
        <f t="shared" si="2"/>
        <v>38</v>
      </c>
      <c r="D44" s="102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103"/>
    </row>
    <row r="45" spans="2:35">
      <c r="B45" s="110">
        <f>B44+32</f>
        <v>1248</v>
      </c>
      <c r="C45" s="113">
        <f t="shared" si="2"/>
        <v>39</v>
      </c>
      <c r="D45" s="102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103"/>
    </row>
    <row r="46" spans="2:35">
      <c r="B46" s="110">
        <f>B45+32</f>
        <v>1280</v>
      </c>
      <c r="C46" s="113">
        <f t="shared" si="2"/>
        <v>40</v>
      </c>
      <c r="D46" s="102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103"/>
    </row>
    <row r="47" spans="2:35">
      <c r="B47" s="110">
        <f>B46+32</f>
        <v>1312</v>
      </c>
      <c r="C47" s="113">
        <f t="shared" si="2"/>
        <v>41</v>
      </c>
      <c r="D47" s="102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103"/>
    </row>
    <row r="48" spans="2:35">
      <c r="B48" s="110">
        <f>B47+32</f>
        <v>1344</v>
      </c>
      <c r="C48" s="113">
        <f t="shared" si="2"/>
        <v>42</v>
      </c>
      <c r="D48" s="102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103"/>
    </row>
    <row r="49" spans="2:35">
      <c r="B49" s="110">
        <f>B48+32</f>
        <v>1376</v>
      </c>
      <c r="C49" s="113">
        <f t="shared" si="2"/>
        <v>43</v>
      </c>
      <c r="D49" s="102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103"/>
    </row>
    <row r="50" spans="2:35">
      <c r="B50" s="110">
        <f>B49+32</f>
        <v>1408</v>
      </c>
      <c r="C50" s="113">
        <f t="shared" si="2"/>
        <v>44</v>
      </c>
      <c r="D50" s="102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103"/>
    </row>
    <row r="51" spans="2:35">
      <c r="B51" s="110">
        <f>B50+32</f>
        <v>1440</v>
      </c>
      <c r="C51" s="113">
        <f t="shared" si="2"/>
        <v>45</v>
      </c>
      <c r="D51" s="102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103"/>
    </row>
    <row r="52" spans="2:35">
      <c r="B52" s="110">
        <f>B51+32</f>
        <v>1472</v>
      </c>
      <c r="C52" s="113">
        <f t="shared" si="2"/>
        <v>46</v>
      </c>
      <c r="D52" s="102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103"/>
    </row>
    <row r="53" spans="2:35">
      <c r="B53" s="110">
        <f>B52+32</f>
        <v>1504</v>
      </c>
      <c r="C53" s="113">
        <f t="shared" si="2"/>
        <v>47</v>
      </c>
      <c r="D53" s="102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103"/>
    </row>
    <row r="54" spans="2:35">
      <c r="B54" s="110">
        <f>B53+32</f>
        <v>1536</v>
      </c>
      <c r="C54" s="113">
        <f t="shared" si="2"/>
        <v>48</v>
      </c>
      <c r="D54" s="102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103"/>
    </row>
    <row r="55" spans="2:35">
      <c r="B55" s="110">
        <f>B54+32</f>
        <v>1568</v>
      </c>
      <c r="C55" s="113">
        <f>C54+1</f>
        <v>49</v>
      </c>
      <c r="D55" s="102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103"/>
    </row>
    <row r="56" spans="2:35">
      <c r="B56" s="110">
        <f>B55+32</f>
        <v>1600</v>
      </c>
      <c r="C56" s="113">
        <f t="shared" ref="C56:C69" si="3">C55+1</f>
        <v>50</v>
      </c>
      <c r="D56" s="102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103"/>
    </row>
    <row r="57" spans="2:35">
      <c r="B57" s="110">
        <f>B56+32</f>
        <v>1632</v>
      </c>
      <c r="C57" s="113">
        <f t="shared" si="3"/>
        <v>51</v>
      </c>
      <c r="D57" s="102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103"/>
    </row>
    <row r="58" spans="2:35">
      <c r="B58" s="110">
        <f>B57+32</f>
        <v>1664</v>
      </c>
      <c r="C58" s="113">
        <f t="shared" si="3"/>
        <v>52</v>
      </c>
      <c r="D58" s="102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103"/>
    </row>
    <row r="59" spans="2:35">
      <c r="B59" s="110">
        <f>B58+32</f>
        <v>1696</v>
      </c>
      <c r="C59" s="113">
        <f t="shared" si="3"/>
        <v>53</v>
      </c>
      <c r="D59" s="102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103"/>
    </row>
    <row r="60" spans="2:35">
      <c r="B60" s="110">
        <f>B59+32</f>
        <v>1728</v>
      </c>
      <c r="C60" s="113">
        <f t="shared" si="3"/>
        <v>54</v>
      </c>
      <c r="D60" s="102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103"/>
    </row>
    <row r="61" spans="2:35">
      <c r="B61" s="110">
        <f>B60+32</f>
        <v>1760</v>
      </c>
      <c r="C61" s="113">
        <f t="shared" si="3"/>
        <v>55</v>
      </c>
      <c r="D61" s="102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103"/>
    </row>
    <row r="62" spans="2:35">
      <c r="B62" s="110">
        <f>B61+32</f>
        <v>1792</v>
      </c>
      <c r="C62" s="113">
        <f t="shared" si="3"/>
        <v>56</v>
      </c>
      <c r="D62" s="102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103"/>
    </row>
    <row r="63" spans="2:35">
      <c r="B63" s="110">
        <f>B62+32</f>
        <v>1824</v>
      </c>
      <c r="C63" s="113">
        <f t="shared" si="3"/>
        <v>57</v>
      </c>
      <c r="D63" s="102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103"/>
    </row>
    <row r="64" spans="2:35">
      <c r="B64" s="110">
        <f>B63+32</f>
        <v>1856</v>
      </c>
      <c r="C64" s="113">
        <f t="shared" si="3"/>
        <v>58</v>
      </c>
      <c r="D64" s="102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103"/>
    </row>
    <row r="65" spans="2:35">
      <c r="B65" s="110">
        <f>B64+32</f>
        <v>1888</v>
      </c>
      <c r="C65" s="113">
        <f t="shared" si="3"/>
        <v>59</v>
      </c>
      <c r="D65" s="102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103"/>
    </row>
    <row r="66" spans="2:35">
      <c r="B66" s="110">
        <f>B65+32</f>
        <v>1920</v>
      </c>
      <c r="C66" s="113">
        <f t="shared" si="3"/>
        <v>60</v>
      </c>
      <c r="D66" s="102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103"/>
    </row>
    <row r="67" spans="2:35">
      <c r="B67" s="110">
        <f>B66+32</f>
        <v>1952</v>
      </c>
      <c r="C67" s="113">
        <f t="shared" si="3"/>
        <v>61</v>
      </c>
      <c r="D67" s="102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103"/>
    </row>
    <row r="68" spans="2:35">
      <c r="B68" s="110">
        <f>B67+32</f>
        <v>1984</v>
      </c>
      <c r="C68" s="113">
        <f t="shared" si="3"/>
        <v>62</v>
      </c>
      <c r="D68" s="102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103"/>
    </row>
    <row r="69" spans="2:35" ht="15.75" thickBot="1">
      <c r="B69" s="110">
        <f>B68+32</f>
        <v>2016</v>
      </c>
      <c r="C69" s="113">
        <f t="shared" si="3"/>
        <v>63</v>
      </c>
      <c r="D69" s="104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6"/>
    </row>
  </sheetData>
  <mergeCells count="18">
    <mergeCell ref="AD4:AE5"/>
    <mergeCell ref="AF4:AG5"/>
    <mergeCell ref="AH4:AI5"/>
    <mergeCell ref="B4:B5"/>
    <mergeCell ref="B2:AI2"/>
    <mergeCell ref="R4:S5"/>
    <mergeCell ref="T4:U5"/>
    <mergeCell ref="V4:W5"/>
    <mergeCell ref="X4:Y5"/>
    <mergeCell ref="Z4:AA5"/>
    <mergeCell ref="AB4:AC5"/>
    <mergeCell ref="D4:E5"/>
    <mergeCell ref="F4:G5"/>
    <mergeCell ref="H4:I5"/>
    <mergeCell ref="J4:K5"/>
    <mergeCell ref="L4:M5"/>
    <mergeCell ref="N4:O5"/>
    <mergeCell ref="P4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Memory Map</vt:lpstr>
      <vt:lpstr>SpriteImageData</vt:lpstr>
      <vt:lpstr>BG Map</vt:lpstr>
      <vt:lpstr>BG CellData</vt:lpstr>
      <vt:lpstr>Palettes</vt:lpstr>
    </vt:vector>
  </TitlesOfParts>
  <Company>eXPerience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eXPerience</dc:creator>
  <cp:lastModifiedBy>eXPerience</cp:lastModifiedBy>
  <dcterms:created xsi:type="dcterms:W3CDTF">2012-07-03T17:07:14Z</dcterms:created>
  <dcterms:modified xsi:type="dcterms:W3CDTF">2012-07-06T16:22:37Z</dcterms:modified>
</cp:coreProperties>
</file>